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30" yWindow="0" windowWidth="15480" windowHeight="11640" tabRatio="860"/>
  </bookViews>
  <sheets>
    <sheet name="t1" sheetId="13" r:id="rId1"/>
    <sheet name="t2" sheetId="21" r:id="rId2"/>
    <sheet name="t3" sheetId="27" r:id="rId3"/>
    <sheet name="t4" sheetId="11" r:id="rId4"/>
    <sheet name="t5" sheetId="10" r:id="rId5"/>
    <sheet name="t6" sheetId="38" r:id="rId6"/>
    <sheet name="t7" sheetId="6" r:id="rId7"/>
    <sheet name="t8" sheetId="26" r:id="rId8"/>
    <sheet name="t9" sheetId="42" r:id="rId9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9" i="26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R7" i="21"/>
  <c r="S7"/>
  <c r="R8"/>
  <c r="S8"/>
  <c r="N9"/>
  <c r="R9"/>
  <c r="O9"/>
  <c r="S9"/>
  <c r="R10"/>
  <c r="S10"/>
  <c r="R11"/>
  <c r="S11"/>
  <c r="R12"/>
  <c r="S12"/>
  <c r="R13"/>
  <c r="S13"/>
  <c r="S6"/>
  <c r="R6"/>
  <c r="P9"/>
  <c r="T10"/>
  <c r="T11"/>
  <c r="T7"/>
  <c r="T8"/>
  <c r="T12"/>
  <c r="T13"/>
  <c r="T6"/>
  <c r="C9" i="27"/>
  <c r="B9"/>
  <c r="D9"/>
</calcChain>
</file>

<file path=xl/sharedStrings.xml><?xml version="1.0" encoding="utf-8"?>
<sst xmlns="http://schemas.openxmlformats.org/spreadsheetml/2006/main" count="208" uniqueCount="132">
  <si>
    <t>Nord-ovest</t>
  </si>
  <si>
    <t>Nord-est</t>
  </si>
  <si>
    <t>Centro</t>
  </si>
  <si>
    <t>Italia</t>
  </si>
  <si>
    <t>Bevande</t>
  </si>
  <si>
    <t>Latte, formaggi e uova</t>
  </si>
  <si>
    <t>Vestiario e calzature</t>
  </si>
  <si>
    <t>Trasporti</t>
  </si>
  <si>
    <t>Comunicazioni</t>
  </si>
  <si>
    <t>Ricreazione e cultura</t>
  </si>
  <si>
    <t>Istruzione</t>
  </si>
  <si>
    <t>Alberghi e ristoranti</t>
  </si>
  <si>
    <t>Beni e servizi vari</t>
  </si>
  <si>
    <t>Totale sul territorio economico</t>
  </si>
  <si>
    <t>Fonte: elaborazioni su dati ISTAT - Contabilità nazionale.</t>
  </si>
  <si>
    <t>Superficie (mq)</t>
  </si>
  <si>
    <t>Esd Italia</t>
  </si>
  <si>
    <t>Discount</t>
  </si>
  <si>
    <t>Ipermercati</t>
  </si>
  <si>
    <t>Supermercati</t>
  </si>
  <si>
    <t>Finiper</t>
  </si>
  <si>
    <t>Bennet</t>
  </si>
  <si>
    <t xml:space="preserve">Centro </t>
  </si>
  <si>
    <t>Frutta e verdura</t>
  </si>
  <si>
    <t>Carni e di prodotti a base di carne</t>
  </si>
  <si>
    <t>Pesci, crostacei e molluschi</t>
  </si>
  <si>
    <t>Pane, torte, dolciumi e confetteria</t>
  </si>
  <si>
    <t xml:space="preserve">Indici </t>
  </si>
  <si>
    <t>(miliardi di euro)</t>
  </si>
  <si>
    <t>Altri prodotti alimentari in esercizi specializzati</t>
  </si>
  <si>
    <t>Superette</t>
  </si>
  <si>
    <t>Totale Super+Iper</t>
  </si>
  <si>
    <t>Totale generale</t>
  </si>
  <si>
    <t>(mq)</t>
  </si>
  <si>
    <t>- Despar</t>
  </si>
  <si>
    <t>- Il gigante</t>
  </si>
  <si>
    <t>- Selex</t>
  </si>
  <si>
    <t>Centrale Auchan-Crai</t>
  </si>
  <si>
    <t>- Auchan</t>
  </si>
  <si>
    <t>- Crai</t>
  </si>
  <si>
    <t>Conad</t>
  </si>
  <si>
    <t>- Sisa</t>
  </si>
  <si>
    <t>Centrale Aucube</t>
  </si>
  <si>
    <t>- Pam</t>
  </si>
  <si>
    <t>- Interdis</t>
  </si>
  <si>
    <t>Carrefour</t>
  </si>
  <si>
    <t>Lidl</t>
  </si>
  <si>
    <t>Esselunga</t>
  </si>
  <si>
    <t>Standa/Rewe</t>
  </si>
  <si>
    <t>C3</t>
  </si>
  <si>
    <t>Tab. 7.7 - Evoluzione della spesa delle famiglie italiane per tipologia di consumi</t>
  </si>
  <si>
    <t>Valori correnti</t>
  </si>
  <si>
    <t>Valori concatenati (2010)</t>
  </si>
  <si>
    <t>Alimentari e bevande non alcoliche</t>
  </si>
  <si>
    <t>Bevande alcoliche, tabacchi e narcotici</t>
  </si>
  <si>
    <t>Abitazione, acqua, elettricità, gas ed altri combustibili</t>
  </si>
  <si>
    <t>Mobili, elettrodomestici e manutenzione della casa</t>
  </si>
  <si>
    <t>Servizi sanitari</t>
  </si>
  <si>
    <t>Tab.7.5 - I principali gruppi di imprese della distribuzione alimentare moderna in Italia</t>
  </si>
  <si>
    <t>Ipermercati (&gt;8000 mq.)</t>
  </si>
  <si>
    <t>Ipermercati (4500/7999 mq.)</t>
  </si>
  <si>
    <t>Superstore mini-iper (2500/4499 mq.)</t>
  </si>
  <si>
    <t>Supermercati (400/2499 mq.)</t>
  </si>
  <si>
    <t>Libero servizio (100/399 mq.)</t>
  </si>
  <si>
    <t>Lillo</t>
  </si>
  <si>
    <t>Sigma</t>
  </si>
  <si>
    <t>Coop</t>
  </si>
  <si>
    <t>-Coralis</t>
  </si>
  <si>
    <t>- Agora</t>
  </si>
  <si>
    <t>Quota  2014</t>
  </si>
  <si>
    <t>Punti vendita 2014</t>
  </si>
  <si>
    <t>-</t>
  </si>
  <si>
    <t>-4</t>
  </si>
  <si>
    <t>Superficie 2014</t>
  </si>
  <si>
    <t>Fonte: Il sistema agro-alimentare dell’Emilia-Romagna. Rapporto 2014</t>
  </si>
  <si>
    <t>Sud</t>
  </si>
  <si>
    <t xml:space="preserve">Tab. 7.2 - Evoluzione del numero di punti vendita alimentari al dettaglio </t>
  </si>
  <si>
    <t>Fonte: Il sistema agro-alimentare dell’Emilia-Romagna. Rapporto 2014 - su dati Nielsen.</t>
  </si>
  <si>
    <t>Var. % 2014/13</t>
  </si>
  <si>
    <t>Var.% 2014/13</t>
  </si>
  <si>
    <t>Pane e cereali</t>
  </si>
  <si>
    <t>Carne</t>
  </si>
  <si>
    <t>Pesce e frutti di mare</t>
  </si>
  <si>
    <t>Oli e grassi</t>
  </si>
  <si>
    <t>Frutta</t>
  </si>
  <si>
    <t xml:space="preserve">Vegetali </t>
  </si>
  <si>
    <t>Zucchero, marmellata, miele, cioccolato e pasticceria</t>
  </si>
  <si>
    <r>
      <t>Generi alimentari</t>
    </r>
    <r>
      <rPr>
        <vertAlign val="superscript"/>
        <sz val="10"/>
        <rFont val="Calibri"/>
        <family val="2"/>
      </rPr>
      <t>1</t>
    </r>
  </si>
  <si>
    <t>Bevande non alcoliche</t>
  </si>
  <si>
    <t>Caffè, tè e cacao</t>
  </si>
  <si>
    <t>Acque minerali, bevande gassate e succhi</t>
  </si>
  <si>
    <t>Bevande alcoliche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</si>
  <si>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Non altrimenti classificati.</t>
    </r>
  </si>
  <si>
    <t>Carni</t>
  </si>
  <si>
    <t>Pesci e prodotti ittici</t>
  </si>
  <si>
    <t>Vegetali</t>
  </si>
  <si>
    <t>Zucchero, confetture, miele, cioccolato e dolciumi</t>
  </si>
  <si>
    <t>Acque minerali, bevande analcoliche, succhi di frutta e verdura</t>
  </si>
  <si>
    <t>(euro)</t>
  </si>
  <si>
    <t xml:space="preserve">Isole </t>
  </si>
  <si>
    <t>var.% 2014/13</t>
  </si>
  <si>
    <t>Tab. 7.8 - Evoluzione dei consumi alimentari in Italia, per categorie</t>
  </si>
  <si>
    <t>Fonte: elaborazioni su dati ISTAT.</t>
  </si>
  <si>
    <t xml:space="preserve">Tab. 7.6 -Incidenza percentuale delle diverse tipologie distributive sul totale delle vendite della GDO </t>
  </si>
  <si>
    <t>Fonte: Federdistribuzione.</t>
  </si>
  <si>
    <t xml:space="preserve">Totale dettaglio moderno organizzato alim.  </t>
  </si>
  <si>
    <t>Fonte: elaborazioni dati ISTAT.</t>
  </si>
  <si>
    <t>grande distribuzione</t>
  </si>
  <si>
    <t>piccole superfici</t>
  </si>
  <si>
    <t xml:space="preserve">Tab. 7.1 - Valore delle vendite del commercio fisso alimentare al dettaglio a prezzi correnti (base 2010=100) per forma distributiva. Indici e variazioni tendenziali </t>
  </si>
  <si>
    <t>Var. % su anno precedente</t>
  </si>
  <si>
    <t>- pane</t>
  </si>
  <si>
    <t>- torte, dolciumi, confetteria</t>
  </si>
  <si>
    <t>Tab. 7.3 – Consistenza del commercio alimentare ambulante e al dettaglio al di fuori di negozi, banchi e mercati</t>
  </si>
  <si>
    <t>Sup. media (mq)</t>
  </si>
  <si>
    <t>Sup. /1000 ab.</t>
  </si>
  <si>
    <t>Numero</t>
  </si>
  <si>
    <t>Tab.7.4 - Numero e superficie della GDO</t>
  </si>
  <si>
    <t>(n.)</t>
  </si>
  <si>
    <t>(%)</t>
  </si>
  <si>
    <t>Var. 2014/13</t>
  </si>
  <si>
    <t>Var. 2014-13</t>
  </si>
  <si>
    <t>Totale alimentare e bevande non alcoliche</t>
  </si>
  <si>
    <r>
      <t>Piatti pronti e altre preparazioni alimentari (prodotti alimentari  n.a.c.</t>
    </r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>)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</si>
  <si>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Prodotti alimentari non altrove classificati, includono sale, spezie, condimenti e alimenti per bambini.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</si>
  <si>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Totale spesa alimentare e non alimentare</t>
    </r>
  </si>
  <si>
    <r>
      <t>SPESA MEDIA MENSILE</t>
    </r>
    <r>
      <rPr>
        <vertAlign val="superscript"/>
        <sz val="10"/>
        <rFont val="Calibri"/>
        <family val="2"/>
      </rPr>
      <t>2</t>
    </r>
  </si>
  <si>
    <t>Capitolo di spesa </t>
  </si>
  <si>
    <t>Tab. 7.9 - Spesa media mensile familiare per aree geografiche</t>
  </si>
  <si>
    <t>Fonte: elaborazioni su dati Ministero dello sviluppo economico, dati al 31 dicembre 2014.</t>
  </si>
  <si>
    <t>correnti</t>
  </si>
  <si>
    <t>concatenati</t>
  </si>
</sst>
</file>

<file path=xl/styles.xml><?xml version="1.0" encoding="utf-8"?>
<styleSheet xmlns="http://schemas.openxmlformats.org/spreadsheetml/2006/main">
  <numFmts count="1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&quot;L.&quot;\ * #,##0_-;\-&quot;L.&quot;\ * #,##0_-;_-&quot;L.&quot;\ * &quot;-&quot;_-;_-@_-"/>
    <numFmt numFmtId="166" formatCode="0.0"/>
    <numFmt numFmtId="167" formatCode="#,##0;\-\ #,##0;_-\ &quot;- &quot;"/>
    <numFmt numFmtId="168" formatCode="#,##0.0;\-\ #,##0.0;_-\ &quot;- &quot;"/>
    <numFmt numFmtId="169" formatCode="0_ ;\-0\ "/>
    <numFmt numFmtId="170" formatCode="_-* #,##0_-;\-* #,##0_-;_-* &quot;-&quot;??_-;_-@_-"/>
    <numFmt numFmtId="171" formatCode="#,##0.0"/>
    <numFmt numFmtId="172" formatCode="_-* #,##0.0_-;\-* #,##0.0_-;_-* &quot;-&quot;??_-;_-@_-"/>
    <numFmt numFmtId="173" formatCode="#,##0.0_ ;\-#,##0.0\ "/>
    <numFmt numFmtId="174" formatCode="_-* #,##0.0\ _€_-;\-* #,##0.0\ _€_-;_-* &quot;-&quot;??\ _€_-;_-@_-"/>
  </numFmts>
  <fonts count="5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9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vertAlign val="superscript"/>
      <sz val="1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i/>
      <sz val="10"/>
      <color indexed="17"/>
      <name val="Calibri"/>
      <family val="2"/>
    </font>
    <font>
      <i/>
      <sz val="10"/>
      <color rgb="FF000000"/>
      <name val="Calibri"/>
      <family val="2"/>
    </font>
    <font>
      <i/>
      <sz val="10"/>
      <color theme="1"/>
      <name val="Calibri"/>
      <family val="2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vertAlign val="superscript"/>
      <sz val="10"/>
      <color theme="1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1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44" fontId="2" fillId="0" borderId="0" applyFont="0" applyFill="0" applyBorder="0" applyAlignment="0" applyProtection="0"/>
    <xf numFmtId="0" fontId="8" fillId="7" borderId="1" applyNumberFormat="0" applyAlignment="0" applyProtection="0"/>
    <xf numFmtId="0" fontId="9" fillId="22" borderId="0" applyNumberFormat="0" applyBorder="0" applyAlignment="0" applyProtection="0"/>
    <xf numFmtId="0" fontId="2" fillId="23" borderId="4" applyNumberFormat="0" applyFont="0" applyAlignment="0" applyProtection="0"/>
    <xf numFmtId="167" fontId="2" fillId="0" borderId="0" applyFont="0" applyFill="0" applyBorder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165" fontId="2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49" borderId="0" applyNumberFormat="0" applyBorder="0" applyAlignment="0" applyProtection="0"/>
    <xf numFmtId="0" fontId="1" fillId="53" borderId="0" applyNumberFormat="0" applyBorder="0" applyAlignment="0" applyProtection="0"/>
    <xf numFmtId="0" fontId="37" fillId="34" borderId="0" applyNumberFormat="0" applyBorder="0" applyAlignment="0" applyProtection="0"/>
    <xf numFmtId="0" fontId="37" fillId="38" borderId="0" applyNumberFormat="0" applyBorder="0" applyAlignment="0" applyProtection="0"/>
    <xf numFmtId="0" fontId="37" fillId="42" borderId="0" applyNumberFormat="0" applyBorder="0" applyAlignment="0" applyProtection="0"/>
    <xf numFmtId="0" fontId="37" fillId="46" borderId="0" applyNumberFormat="0" applyBorder="0" applyAlignment="0" applyProtection="0"/>
    <xf numFmtId="0" fontId="37" fillId="50" borderId="0" applyNumberFormat="0" applyBorder="0" applyAlignment="0" applyProtection="0"/>
    <xf numFmtId="0" fontId="37" fillId="54" borderId="0" applyNumberFormat="0" applyBorder="0" applyAlignment="0" applyProtection="0"/>
    <xf numFmtId="0" fontId="31" fillId="28" borderId="16" applyNumberFormat="0" applyAlignment="0" applyProtection="0"/>
    <xf numFmtId="0" fontId="32" fillId="0" borderId="18" applyNumberFormat="0" applyFill="0" applyAlignment="0" applyProtection="0"/>
    <xf numFmtId="0" fontId="33" fillId="29" borderId="19" applyNumberFormat="0" applyAlignment="0" applyProtection="0"/>
    <xf numFmtId="0" fontId="37" fillId="31" borderId="0" applyNumberFormat="0" applyBorder="0" applyAlignment="0" applyProtection="0"/>
    <xf numFmtId="0" fontId="37" fillId="35" borderId="0" applyNumberFormat="0" applyBorder="0" applyAlignment="0" applyProtection="0"/>
    <xf numFmtId="0" fontId="37" fillId="39" borderId="0" applyNumberFormat="0" applyBorder="0" applyAlignment="0" applyProtection="0"/>
    <xf numFmtId="0" fontId="37" fillId="43" borderId="0" applyNumberFormat="0" applyBorder="0" applyAlignment="0" applyProtection="0"/>
    <xf numFmtId="0" fontId="37" fillId="47" borderId="0" applyNumberFormat="0" applyBorder="0" applyAlignment="0" applyProtection="0"/>
    <xf numFmtId="0" fontId="37" fillId="51" borderId="0" applyNumberFormat="0" applyBorder="0" applyAlignment="0" applyProtection="0"/>
    <xf numFmtId="0" fontId="29" fillId="27" borderId="16" applyNumberFormat="0" applyAlignment="0" applyProtection="0"/>
    <xf numFmtId="0" fontId="28" fillId="26" borderId="0" applyNumberFormat="0" applyBorder="0" applyAlignment="0" applyProtection="0"/>
    <xf numFmtId="0" fontId="1" fillId="30" borderId="20" applyNumberFormat="0" applyFont="0" applyAlignment="0" applyProtection="0"/>
    <xf numFmtId="0" fontId="30" fillId="28" borderId="17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5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27" fillId="25" borderId="0" applyNumberFormat="0" applyBorder="0" applyAlignment="0" applyProtection="0"/>
    <xf numFmtId="0" fontId="26" fillId="24" borderId="0" applyNumberFormat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15">
    <xf numFmtId="0" fontId="0" fillId="0" borderId="0" xfId="0"/>
    <xf numFmtId="0" fontId="40" fillId="0" borderId="0" xfId="0" quotePrefix="1" applyFont="1" applyFill="1" applyAlignment="1">
      <alignment horizontal="left" vertical="center" wrapText="1"/>
    </xf>
    <xf numFmtId="0" fontId="39" fillId="0" borderId="0" xfId="0" applyFont="1" applyFill="1" applyAlignment="1">
      <alignment horizontal="right"/>
    </xf>
    <xf numFmtId="167" fontId="39" fillId="0" borderId="0" xfId="45" applyFont="1" applyFill="1"/>
    <xf numFmtId="0" fontId="40" fillId="0" borderId="11" xfId="0" quotePrefix="1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horizontal="right"/>
    </xf>
    <xf numFmtId="166" fontId="41" fillId="0" borderId="0" xfId="0" quotePrefix="1" applyNumberFormat="1" applyFont="1" applyFill="1" applyBorder="1" applyAlignment="1">
      <alignment horizontal="left"/>
    </xf>
    <xf numFmtId="0" fontId="39" fillId="0" borderId="0" xfId="0" applyFont="1" applyFill="1" applyBorder="1" applyAlignment="1">
      <alignment horizontal="right"/>
    </xf>
    <xf numFmtId="0" fontId="39" fillId="0" borderId="12" xfId="0" applyFont="1" applyFill="1" applyBorder="1" applyAlignment="1">
      <alignment horizontal="center"/>
    </xf>
    <xf numFmtId="0" fontId="39" fillId="0" borderId="11" xfId="0" applyFont="1" applyFill="1" applyBorder="1" applyAlignment="1">
      <alignment horizontal="left" vertical="center"/>
    </xf>
    <xf numFmtId="0" fontId="39" fillId="0" borderId="11" xfId="45" applyNumberFormat="1" applyFont="1" applyFill="1" applyBorder="1"/>
    <xf numFmtId="0" fontId="39" fillId="0" borderId="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right" vertical="center"/>
    </xf>
    <xf numFmtId="0" fontId="39" fillId="0" borderId="0" xfId="0" applyFont="1" applyFill="1" applyBorder="1" applyAlignment="1">
      <alignment horizontal="center" vertical="center"/>
    </xf>
    <xf numFmtId="171" fontId="39" fillId="0" borderId="0" xfId="0" applyNumberFormat="1" applyFont="1" applyFill="1" applyAlignment="1">
      <alignment horizontal="right"/>
    </xf>
    <xf numFmtId="166" fontId="41" fillId="0" borderId="0" xfId="0" applyNumberFormat="1" applyFont="1" applyFill="1" applyAlignment="1">
      <alignment horizontal="right"/>
    </xf>
    <xf numFmtId="0" fontId="40" fillId="0" borderId="0" xfId="0" applyFont="1" applyFill="1" applyBorder="1" applyAlignment="1">
      <alignment horizontal="left" vertical="top" wrapText="1"/>
    </xf>
    <xf numFmtId="171" fontId="40" fillId="0" borderId="0" xfId="0" applyNumberFormat="1" applyFont="1" applyFill="1" applyAlignment="1">
      <alignment horizontal="right"/>
    </xf>
    <xf numFmtId="166" fontId="42" fillId="0" borderId="0" xfId="0" applyNumberFormat="1" applyFont="1" applyFill="1" applyAlignment="1">
      <alignment horizontal="right"/>
    </xf>
    <xf numFmtId="167" fontId="40" fillId="0" borderId="0" xfId="45" applyFont="1" applyFill="1"/>
    <xf numFmtId="0" fontId="39" fillId="0" borderId="11" xfId="0" applyFont="1" applyFill="1" applyBorder="1" applyAlignment="1">
      <alignment vertical="top" wrapText="1"/>
    </xf>
    <xf numFmtId="0" fontId="39" fillId="0" borderId="11" xfId="0" applyFont="1" applyFill="1" applyBorder="1"/>
    <xf numFmtId="0" fontId="39" fillId="0" borderId="0" xfId="0" applyFont="1" applyFill="1" applyAlignment="1">
      <alignment vertical="center"/>
    </xf>
    <xf numFmtId="0" fontId="39" fillId="0" borderId="0" xfId="0" applyFont="1" applyFill="1"/>
    <xf numFmtId="0" fontId="39" fillId="0" borderId="0" xfId="0" applyFont="1" applyFill="1" applyAlignment="1">
      <alignment horizontal="left"/>
    </xf>
    <xf numFmtId="3" fontId="39" fillId="0" borderId="0" xfId="50" applyNumberFormat="1" applyFont="1"/>
    <xf numFmtId="167" fontId="39" fillId="0" borderId="0" xfId="62" applyFont="1"/>
    <xf numFmtId="167" fontId="39" fillId="0" borderId="0" xfId="62" applyFont="1" applyBorder="1"/>
    <xf numFmtId="167" fontId="39" fillId="0" borderId="0" xfId="62" applyFont="1" applyBorder="1" applyAlignment="1" applyProtection="1">
      <alignment horizontal="right"/>
      <protection locked="0"/>
    </xf>
    <xf numFmtId="167" fontId="39" fillId="0" borderId="11" xfId="45" applyFont="1" applyFill="1" applyBorder="1" applyAlignment="1">
      <alignment horizontal="left"/>
    </xf>
    <xf numFmtId="169" fontId="39" fillId="0" borderId="11" xfId="51" applyNumberFormat="1" applyFont="1" applyFill="1" applyBorder="1" applyAlignment="1" applyProtection="1">
      <alignment horizontal="center"/>
      <protection locked="0"/>
    </xf>
    <xf numFmtId="167" fontId="39" fillId="0" borderId="11" xfId="45" applyFont="1" applyFill="1" applyBorder="1"/>
    <xf numFmtId="167" fontId="39" fillId="0" borderId="11" xfId="62" applyFont="1" applyBorder="1"/>
    <xf numFmtId="167" fontId="39" fillId="0" borderId="11" xfId="45" applyFont="1" applyFill="1" applyBorder="1" applyAlignment="1">
      <alignment horizontal="right"/>
    </xf>
    <xf numFmtId="167" fontId="39" fillId="0" borderId="0" xfId="45" applyFont="1" applyFill="1" applyBorder="1" applyAlignment="1">
      <alignment horizontal="left"/>
    </xf>
    <xf numFmtId="167" fontId="39" fillId="0" borderId="0" xfId="45" applyFont="1" applyFill="1" applyBorder="1"/>
    <xf numFmtId="167" fontId="39" fillId="0" borderId="11" xfId="62" applyFont="1" applyBorder="1" applyAlignment="1">
      <alignment horizontal="left"/>
    </xf>
    <xf numFmtId="0" fontId="39" fillId="0" borderId="11" xfId="51" applyNumberFormat="1" applyFont="1" applyFill="1" applyBorder="1" applyAlignment="1" applyProtection="1">
      <alignment horizontal="center"/>
      <protection locked="0"/>
    </xf>
    <xf numFmtId="0" fontId="39" fillId="0" borderId="11" xfId="45" applyNumberFormat="1" applyFont="1" applyFill="1" applyBorder="1" applyAlignment="1" applyProtection="1">
      <alignment horizontal="center"/>
      <protection locked="0"/>
    </xf>
    <xf numFmtId="168" fontId="39" fillId="0" borderId="0" xfId="62" applyNumberFormat="1" applyFont="1"/>
    <xf numFmtId="167" fontId="39" fillId="0" borderId="0" xfId="62" applyFont="1" applyAlignment="1">
      <alignment horizontal="left" wrapText="1"/>
    </xf>
    <xf numFmtId="168" fontId="41" fillId="0" borderId="0" xfId="62" applyNumberFormat="1" applyFont="1"/>
    <xf numFmtId="167" fontId="39" fillId="0" borderId="0" xfId="62" applyFont="1" applyAlignment="1">
      <alignment wrapText="1"/>
    </xf>
    <xf numFmtId="3" fontId="39" fillId="0" borderId="0" xfId="50" applyNumberFormat="1" applyFont="1" applyAlignment="1"/>
    <xf numFmtId="167" fontId="39" fillId="0" borderId="0" xfId="62" applyFont="1" applyBorder="1" applyAlignment="1">
      <alignment horizontal="left" wrapText="1"/>
    </xf>
    <xf numFmtId="168" fontId="39" fillId="0" borderId="11" xfId="62" applyNumberFormat="1" applyFont="1" applyBorder="1"/>
    <xf numFmtId="0" fontId="39" fillId="0" borderId="0" xfId="0" applyFont="1"/>
    <xf numFmtId="0" fontId="41" fillId="0" borderId="0" xfId="0" applyFont="1" applyFill="1" applyBorder="1" applyAlignment="1"/>
    <xf numFmtId="172" fontId="39" fillId="0" borderId="0" xfId="108" applyNumberFormat="1" applyFont="1" applyFill="1" applyAlignment="1">
      <alignment horizontal="right"/>
    </xf>
    <xf numFmtId="172" fontId="40" fillId="0" borderId="0" xfId="108" applyNumberFormat="1" applyFont="1" applyFill="1" applyAlignment="1">
      <alignment horizontal="right"/>
    </xf>
    <xf numFmtId="0" fontId="39" fillId="0" borderId="0" xfId="0" applyFont="1" applyFill="1" applyBorder="1"/>
    <xf numFmtId="0" fontId="44" fillId="0" borderId="0" xfId="109" applyFont="1" applyFill="1" applyBorder="1"/>
    <xf numFmtId="0" fontId="44" fillId="0" borderId="11" xfId="109" applyFont="1" applyFill="1" applyBorder="1"/>
    <xf numFmtId="0" fontId="44" fillId="0" borderId="0" xfId="109" applyFont="1" applyFill="1" applyBorder="1" applyAlignment="1">
      <alignment vertical="center"/>
    </xf>
    <xf numFmtId="0" fontId="45" fillId="0" borderId="0" xfId="109" applyFont="1" applyFill="1" applyBorder="1" applyAlignment="1">
      <alignment vertical="center"/>
    </xf>
    <xf numFmtId="0" fontId="45" fillId="0" borderId="0" xfId="109" applyFont="1" applyFill="1" applyBorder="1" applyAlignment="1">
      <alignment horizontal="center" vertical="center"/>
    </xf>
    <xf numFmtId="0" fontId="44" fillId="0" borderId="11" xfId="109" applyFont="1" applyFill="1" applyBorder="1" applyAlignment="1">
      <alignment vertical="center"/>
    </xf>
    <xf numFmtId="0" fontId="39" fillId="0" borderId="0" xfId="109" applyFont="1" applyFill="1" applyBorder="1" applyAlignment="1">
      <alignment vertical="center"/>
    </xf>
    <xf numFmtId="0" fontId="39" fillId="0" borderId="0" xfId="109" applyFont="1" applyFill="1" applyBorder="1" applyAlignment="1">
      <alignment horizontal="right" vertical="center"/>
    </xf>
    <xf numFmtId="173" fontId="39" fillId="0" borderId="0" xfId="108" applyNumberFormat="1" applyFont="1" applyFill="1" applyBorder="1" applyAlignment="1">
      <alignment horizontal="right" vertical="center"/>
    </xf>
    <xf numFmtId="0" fontId="39" fillId="0" borderId="0" xfId="109" applyFont="1" applyFill="1" applyBorder="1"/>
    <xf numFmtId="0" fontId="39" fillId="0" borderId="0" xfId="109" applyFont="1" applyFill="1" applyBorder="1" applyAlignment="1">
      <alignment horizontal="left" vertical="center" indent="1"/>
    </xf>
    <xf numFmtId="0" fontId="39" fillId="0" borderId="11" xfId="0" applyFont="1" applyFill="1" applyBorder="1" applyAlignment="1">
      <alignment horizontal="center" wrapText="1"/>
    </xf>
    <xf numFmtId="2" fontId="39" fillId="0" borderId="0" xfId="0" applyNumberFormat="1" applyFont="1" applyFill="1" applyBorder="1" applyAlignment="1">
      <alignment horizontal="right" vertical="center"/>
    </xf>
    <xf numFmtId="166" fontId="39" fillId="0" borderId="0" xfId="108" applyNumberFormat="1" applyFont="1" applyFill="1" applyBorder="1" applyAlignment="1">
      <alignment horizontal="right" vertical="center"/>
    </xf>
    <xf numFmtId="2" fontId="39" fillId="0" borderId="0" xfId="108" applyNumberFormat="1" applyFont="1" applyFill="1" applyBorder="1" applyAlignment="1">
      <alignment horizontal="right" vertical="center"/>
    </xf>
    <xf numFmtId="0" fontId="39" fillId="0" borderId="0" xfId="0" applyFont="1" applyFill="1" applyAlignment="1">
      <alignment horizontal="left" vertical="center" wrapText="1"/>
    </xf>
    <xf numFmtId="0" fontId="39" fillId="0" borderId="0" xfId="0" quotePrefix="1" applyFont="1" applyFill="1" applyAlignment="1">
      <alignment horizontal="left" vertical="center" wrapText="1"/>
    </xf>
    <xf numFmtId="0" fontId="45" fillId="0" borderId="11" xfId="109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/>
    </xf>
    <xf numFmtId="3" fontId="39" fillId="0" borderId="0" xfId="0" applyNumberFormat="1" applyFont="1" applyFill="1" applyBorder="1" applyAlignment="1"/>
    <xf numFmtId="3" fontId="45" fillId="0" borderId="0" xfId="0" applyNumberFormat="1" applyFont="1" applyAlignment="1">
      <alignment horizontal="right" vertical="center"/>
    </xf>
    <xf numFmtId="0" fontId="40" fillId="0" borderId="0" xfId="0" applyFont="1" applyFill="1" applyBorder="1"/>
    <xf numFmtId="0" fontId="40" fillId="0" borderId="10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horizontal="left" vertical="center" wrapText="1"/>
    </xf>
    <xf numFmtId="166" fontId="39" fillId="0" borderId="0" xfId="0" applyNumberFormat="1" applyFont="1" applyFill="1" applyBorder="1" applyAlignment="1">
      <alignment horizontal="right" vertical="center" wrapText="1"/>
    </xf>
    <xf numFmtId="166" fontId="41" fillId="0" borderId="0" xfId="0" applyNumberFormat="1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horizontal="left"/>
    </xf>
    <xf numFmtId="167" fontId="39" fillId="0" borderId="0" xfId="48" applyFont="1"/>
    <xf numFmtId="167" fontId="39" fillId="0" borderId="0" xfId="48" applyFont="1" applyBorder="1" applyAlignment="1">
      <alignment horizontal="left"/>
    </xf>
    <xf numFmtId="167" fontId="39" fillId="0" borderId="0" xfId="48" applyFont="1" applyAlignment="1">
      <alignment wrapText="1"/>
    </xf>
    <xf numFmtId="1" fontId="40" fillId="0" borderId="11" xfId="0" applyNumberFormat="1" applyFont="1" applyFill="1" applyBorder="1" applyAlignment="1">
      <alignment horizontal="right" vertical="center" wrapText="1"/>
    </xf>
    <xf numFmtId="0" fontId="39" fillId="0" borderId="0" xfId="0" applyFont="1" applyFill="1" applyAlignment="1">
      <alignment horizontal="left" wrapText="1"/>
    </xf>
    <xf numFmtId="0" fontId="39" fillId="0" borderId="0" xfId="0" applyFont="1" applyFill="1" applyAlignment="1">
      <alignment horizontal="right" vertical="center"/>
    </xf>
    <xf numFmtId="1" fontId="41" fillId="0" borderId="0" xfId="54" applyNumberFormat="1" applyFont="1" applyFill="1" applyBorder="1"/>
    <xf numFmtId="0" fontId="39" fillId="0" borderId="12" xfId="0" applyFont="1" applyFill="1" applyBorder="1"/>
    <xf numFmtId="170" fontId="41" fillId="0" borderId="0" xfId="55" applyNumberFormat="1" applyFont="1" applyFill="1" applyBorder="1" applyAlignment="1">
      <alignment horizontal="right"/>
    </xf>
    <xf numFmtId="0" fontId="41" fillId="0" borderId="0" xfId="54" applyFont="1" applyFill="1" applyBorder="1"/>
    <xf numFmtId="0" fontId="40" fillId="0" borderId="0" xfId="0" applyFont="1" applyFill="1"/>
    <xf numFmtId="0" fontId="39" fillId="0" borderId="0" xfId="0" applyFont="1" applyFill="1" applyAlignment="1"/>
    <xf numFmtId="0" fontId="39" fillId="0" borderId="0" xfId="0" applyFont="1" applyFill="1" applyBorder="1" applyAlignment="1"/>
    <xf numFmtId="0" fontId="39" fillId="0" borderId="0" xfId="54" applyFont="1" applyFill="1" applyBorder="1" applyAlignment="1">
      <alignment horizontal="right"/>
    </xf>
    <xf numFmtId="170" fontId="39" fillId="0" borderId="0" xfId="55" applyNumberFormat="1" applyFont="1" applyFill="1" applyBorder="1" applyAlignment="1">
      <alignment horizontal="right"/>
    </xf>
    <xf numFmtId="0" fontId="39" fillId="0" borderId="0" xfId="54" applyFont="1" applyFill="1" applyBorder="1" applyAlignment="1"/>
    <xf numFmtId="170" fontId="41" fillId="0" borderId="0" xfId="55" applyNumberFormat="1" applyFont="1" applyFill="1" applyBorder="1"/>
    <xf numFmtId="170" fontId="41" fillId="0" borderId="0" xfId="55" applyNumberFormat="1" applyFont="1" applyFill="1" applyBorder="1" applyAlignment="1"/>
    <xf numFmtId="1" fontId="41" fillId="0" borderId="0" xfId="54" applyNumberFormat="1" applyFont="1" applyFill="1" applyBorder="1" applyAlignment="1"/>
    <xf numFmtId="0" fontId="41" fillId="0" borderId="0" xfId="54" applyFont="1" applyFill="1" applyBorder="1" applyAlignment="1"/>
    <xf numFmtId="170" fontId="39" fillId="0" borderId="0" xfId="55" applyNumberFormat="1" applyFont="1" applyFill="1" applyBorder="1" applyAlignment="1"/>
    <xf numFmtId="170" fontId="39" fillId="0" borderId="0" xfId="54" applyNumberFormat="1" applyFont="1" applyFill="1" applyBorder="1" applyAlignment="1"/>
    <xf numFmtId="0" fontId="40" fillId="0" borderId="0" xfId="0" applyFont="1" applyFill="1" applyAlignment="1">
      <alignment horizontal="center"/>
    </xf>
    <xf numFmtId="0" fontId="39" fillId="0" borderId="10" xfId="0" applyFont="1" applyFill="1" applyBorder="1"/>
    <xf numFmtId="3" fontId="39" fillId="0" borderId="0" xfId="0" applyNumberFormat="1" applyFont="1" applyFill="1"/>
    <xf numFmtId="166" fontId="41" fillId="0" borderId="0" xfId="0" applyNumberFormat="1" applyFont="1" applyFill="1"/>
    <xf numFmtId="0" fontId="39" fillId="0" borderId="12" xfId="0" applyFont="1" applyFill="1" applyBorder="1" applyAlignment="1"/>
    <xf numFmtId="0" fontId="39" fillId="0" borderId="10" xfId="0" applyFont="1" applyFill="1" applyBorder="1" applyAlignment="1">
      <alignment wrapText="1"/>
    </xf>
    <xf numFmtId="0" fontId="41" fillId="0" borderId="11" xfId="0" applyFont="1" applyFill="1" applyBorder="1" applyAlignment="1">
      <alignment horizontal="center" wrapText="1"/>
    </xf>
    <xf numFmtId="0" fontId="39" fillId="0" borderId="0" xfId="0" applyFont="1" applyFill="1" applyBorder="1" applyAlignment="1">
      <alignment wrapText="1"/>
    </xf>
    <xf numFmtId="0" fontId="41" fillId="0" borderId="0" xfId="0" applyFont="1" applyFill="1" applyBorder="1" applyAlignment="1">
      <alignment horizontal="center" wrapText="1"/>
    </xf>
    <xf numFmtId="171" fontId="41" fillId="0" borderId="0" xfId="0" applyNumberFormat="1" applyFont="1" applyFill="1" applyBorder="1" applyAlignment="1"/>
    <xf numFmtId="0" fontId="44" fillId="0" borderId="0" xfId="0" quotePrefix="1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vertical="top" wrapText="1"/>
    </xf>
    <xf numFmtId="0" fontId="40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right" vertical="center" wrapText="1"/>
    </xf>
    <xf numFmtId="166" fontId="39" fillId="0" borderId="0" xfId="0" applyNumberFormat="1" applyFont="1" applyFill="1" applyBorder="1" applyAlignment="1">
      <alignment horizontal="right" wrapText="1"/>
    </xf>
    <xf numFmtId="172" fontId="39" fillId="0" borderId="22" xfId="51" applyNumberFormat="1" applyFont="1" applyBorder="1" applyAlignment="1">
      <alignment horizontal="right"/>
    </xf>
    <xf numFmtId="0" fontId="39" fillId="0" borderId="0" xfId="0" applyFont="1" applyAlignment="1">
      <alignment horizontal="left" vertical="center" indent="1"/>
    </xf>
    <xf numFmtId="3" fontId="39" fillId="0" borderId="0" xfId="0" applyNumberFormat="1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41" fillId="0" borderId="0" xfId="0" quotePrefix="1" applyFont="1" applyAlignment="1">
      <alignment horizontal="left" vertical="center" indent="1"/>
    </xf>
    <xf numFmtId="0" fontId="41" fillId="0" borderId="0" xfId="0" applyFont="1" applyFill="1" applyAlignment="1">
      <alignment horizontal="right" vertical="center"/>
    </xf>
    <xf numFmtId="3" fontId="41" fillId="0" borderId="0" xfId="0" applyNumberFormat="1" applyFont="1" applyFill="1" applyAlignment="1">
      <alignment horizontal="right" vertical="center"/>
    </xf>
    <xf numFmtId="0" fontId="41" fillId="0" borderId="0" xfId="0" applyFont="1" applyAlignment="1">
      <alignment horizontal="right" vertical="center"/>
    </xf>
    <xf numFmtId="3" fontId="41" fillId="0" borderId="0" xfId="0" applyNumberFormat="1" applyFont="1" applyAlignment="1">
      <alignment horizontal="right" vertical="center"/>
    </xf>
    <xf numFmtId="0" fontId="41" fillId="0" borderId="0" xfId="0" quotePrefix="1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3" fontId="39" fillId="0" borderId="0" xfId="0" applyNumberFormat="1" applyFont="1" applyAlignment="1">
      <alignment horizontal="right" vertical="center"/>
    </xf>
    <xf numFmtId="0" fontId="47" fillId="0" borderId="0" xfId="0" applyFont="1" applyAlignment="1">
      <alignment horizontal="right" vertical="center"/>
    </xf>
    <xf numFmtId="3" fontId="47" fillId="0" borderId="0" xfId="0" applyNumberFormat="1" applyFont="1" applyAlignment="1">
      <alignment horizontal="right" vertical="center"/>
    </xf>
    <xf numFmtId="0" fontId="41" fillId="0" borderId="0" xfId="0" applyFont="1" applyAlignment="1">
      <alignment horizontal="left" vertical="center" indent="1"/>
    </xf>
    <xf numFmtId="166" fontId="39" fillId="0" borderId="0" xfId="0" applyNumberFormat="1" applyFont="1" applyFill="1" applyAlignment="1">
      <alignment horizontal="right" vertical="center"/>
    </xf>
    <xf numFmtId="3" fontId="39" fillId="0" borderId="0" xfId="0" quotePrefix="1" applyNumberFormat="1" applyFont="1" applyAlignment="1">
      <alignment horizontal="right" vertical="center"/>
    </xf>
    <xf numFmtId="3" fontId="39" fillId="0" borderId="0" xfId="0" applyNumberFormat="1" applyFont="1" applyFill="1" applyAlignment="1">
      <alignment horizontal="left" vertical="center"/>
    </xf>
    <xf numFmtId="0" fontId="39" fillId="0" borderId="0" xfId="0" applyFont="1" applyFill="1" applyAlignment="1">
      <alignment horizontal="left" vertical="center"/>
    </xf>
    <xf numFmtId="0" fontId="41" fillId="0" borderId="0" xfId="0" applyFont="1" applyFill="1" applyBorder="1" applyAlignment="1">
      <alignment vertical="center"/>
    </xf>
    <xf numFmtId="0" fontId="39" fillId="0" borderId="0" xfId="0" applyFont="1" applyFill="1" applyAlignment="1">
      <alignment horizontal="justify" vertical="center" wrapText="1"/>
    </xf>
    <xf numFmtId="0" fontId="40" fillId="0" borderId="0" xfId="0" applyFont="1" applyFill="1" applyAlignment="1">
      <alignment horizontal="left" vertical="center"/>
    </xf>
    <xf numFmtId="0" fontId="39" fillId="0" borderId="10" xfId="0" applyFont="1" applyFill="1" applyBorder="1" applyAlignment="1">
      <alignment horizontal="right"/>
    </xf>
    <xf numFmtId="49" fontId="39" fillId="0" borderId="10" xfId="0" applyNumberFormat="1" applyFont="1" applyFill="1" applyBorder="1" applyAlignment="1">
      <alignment horizontal="right" wrapText="1"/>
    </xf>
    <xf numFmtId="166" fontId="41" fillId="0" borderId="0" xfId="0" applyNumberFormat="1" applyFont="1" applyFill="1" applyBorder="1"/>
    <xf numFmtId="166" fontId="41" fillId="0" borderId="0" xfId="0" applyNumberFormat="1" applyFont="1" applyFill="1" applyAlignment="1">
      <alignment vertical="center"/>
    </xf>
    <xf numFmtId="0" fontId="39" fillId="0" borderId="0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/>
    </xf>
    <xf numFmtId="0" fontId="39" fillId="0" borderId="0" xfId="0" quotePrefix="1" applyNumberFormat="1" applyFont="1" applyAlignment="1">
      <alignment horizontal="right" vertical="center"/>
    </xf>
    <xf numFmtId="0" fontId="47" fillId="0" borderId="0" xfId="0" quotePrefix="1" applyNumberFormat="1" applyFont="1" applyAlignment="1">
      <alignment horizontal="right" vertical="center"/>
    </xf>
    <xf numFmtId="0" fontId="45" fillId="0" borderId="0" xfId="0" quotePrefix="1" applyNumberFormat="1" applyFont="1" applyAlignment="1">
      <alignment horizontal="right" vertical="center"/>
    </xf>
    <xf numFmtId="0" fontId="41" fillId="0" borderId="0" xfId="0" quotePrefix="1" applyNumberFormat="1" applyFont="1" applyAlignment="1">
      <alignment horizontal="right" vertical="center"/>
    </xf>
    <xf numFmtId="1" fontId="39" fillId="0" borderId="11" xfId="0" applyNumberFormat="1" applyFont="1" applyFill="1" applyBorder="1" applyAlignment="1">
      <alignment horizontal="right" vertical="center" wrapText="1"/>
    </xf>
    <xf numFmtId="0" fontId="40" fillId="0" borderId="0" xfId="0" applyFont="1"/>
    <xf numFmtId="0" fontId="39" fillId="0" borderId="11" xfId="109" applyFont="1" applyFill="1" applyBorder="1" applyAlignment="1">
      <alignment vertical="center"/>
    </xf>
    <xf numFmtId="0" fontId="39" fillId="0" borderId="11" xfId="109" applyFont="1" applyFill="1" applyBorder="1" applyAlignment="1">
      <alignment horizontal="right" vertical="center"/>
    </xf>
    <xf numFmtId="173" fontId="39" fillId="0" borderId="11" xfId="108" applyNumberFormat="1" applyFont="1" applyFill="1" applyBorder="1" applyAlignment="1">
      <alignment horizontal="right" vertical="center"/>
    </xf>
    <xf numFmtId="2" fontId="39" fillId="0" borderId="11" xfId="0" applyNumberFormat="1" applyFont="1" applyFill="1" applyBorder="1" applyAlignment="1">
      <alignment horizontal="right" vertical="center"/>
    </xf>
    <xf numFmtId="173" fontId="44" fillId="0" borderId="11" xfId="108" applyNumberFormat="1" applyFont="1" applyFill="1" applyBorder="1" applyAlignment="1">
      <alignment horizontal="right" vertical="center"/>
    </xf>
    <xf numFmtId="0" fontId="39" fillId="0" borderId="11" xfId="109" applyFont="1" applyFill="1" applyBorder="1"/>
    <xf numFmtId="173" fontId="41" fillId="0" borderId="0" xfId="108" applyNumberFormat="1" applyFont="1" applyFill="1" applyBorder="1" applyAlignment="1">
      <alignment horizontal="right" vertical="center"/>
    </xf>
    <xf numFmtId="173" fontId="48" fillId="0" borderId="0" xfId="108" applyNumberFormat="1" applyFont="1" applyFill="1" applyBorder="1" applyAlignment="1">
      <alignment horizontal="right" vertical="center"/>
    </xf>
    <xf numFmtId="174" fontId="39" fillId="0" borderId="0" xfId="108" applyNumberFormat="1" applyFont="1" applyFill="1" applyBorder="1" applyAlignment="1">
      <alignment horizontal="right" vertical="center"/>
    </xf>
    <xf numFmtId="174" fontId="44" fillId="0" borderId="0" xfId="108" applyNumberFormat="1" applyFont="1" applyFill="1" applyBorder="1" applyAlignment="1">
      <alignment horizontal="right" vertical="center"/>
    </xf>
    <xf numFmtId="0" fontId="39" fillId="0" borderId="0" xfId="0" applyFont="1" applyFill="1" applyBorder="1" applyAlignment="1">
      <alignment horizontal="left" vertical="top" wrapText="1"/>
    </xf>
    <xf numFmtId="0" fontId="39" fillId="0" borderId="11" xfId="0" applyFont="1" applyFill="1" applyBorder="1" applyAlignment="1">
      <alignment horizontal="left" vertical="top" wrapText="1"/>
    </xf>
    <xf numFmtId="3" fontId="40" fillId="0" borderId="0" xfId="0" applyNumberFormat="1" applyFont="1" applyFill="1" applyBorder="1"/>
    <xf numFmtId="166" fontId="42" fillId="0" borderId="0" xfId="0" applyNumberFormat="1" applyFont="1" applyFill="1" applyBorder="1"/>
    <xf numFmtId="49" fontId="39" fillId="0" borderId="0" xfId="0" applyNumberFormat="1" applyFont="1" applyFill="1" applyBorder="1" applyAlignment="1">
      <alignment horizontal="right" wrapText="1"/>
    </xf>
    <xf numFmtId="166" fontId="41" fillId="0" borderId="0" xfId="0" applyNumberFormat="1" applyFont="1" applyFill="1" applyBorder="1" applyAlignment="1">
      <alignment vertical="center"/>
    </xf>
    <xf numFmtId="0" fontId="46" fillId="0" borderId="11" xfId="0" applyFont="1" applyFill="1" applyBorder="1" applyAlignment="1">
      <alignment horizontal="right"/>
    </xf>
    <xf numFmtId="0" fontId="41" fillId="0" borderId="11" xfId="0" applyFont="1" applyFill="1" applyBorder="1"/>
    <xf numFmtId="0" fontId="39" fillId="0" borderId="0" xfId="0" applyFont="1" applyBorder="1" applyAlignment="1">
      <alignment horizontal="left" vertical="center" indent="1"/>
    </xf>
    <xf numFmtId="0" fontId="39" fillId="0" borderId="0" xfId="0" applyFont="1" applyBorder="1" applyAlignment="1">
      <alignment horizontal="right" vertical="center"/>
    </xf>
    <xf numFmtId="3" fontId="45" fillId="0" borderId="0" xfId="0" applyNumberFormat="1" applyFont="1" applyBorder="1" applyAlignment="1">
      <alignment horizontal="right" vertical="center"/>
    </xf>
    <xf numFmtId="0" fontId="39" fillId="0" borderId="0" xfId="0" quotePrefix="1" applyNumberFormat="1" applyFont="1" applyBorder="1" applyAlignment="1">
      <alignment horizontal="right" vertical="center"/>
    </xf>
    <xf numFmtId="3" fontId="39" fillId="0" borderId="0" xfId="0" applyNumberFormat="1" applyFont="1" applyBorder="1" applyAlignment="1">
      <alignment horizontal="right" vertical="center"/>
    </xf>
    <xf numFmtId="0" fontId="39" fillId="0" borderId="0" xfId="0" applyFont="1" applyBorder="1"/>
    <xf numFmtId="0" fontId="39" fillId="0" borderId="0" xfId="0" applyFont="1" applyBorder="1" applyAlignment="1">
      <alignment vertical="center"/>
    </xf>
    <xf numFmtId="3" fontId="39" fillId="0" borderId="0" xfId="0" applyNumberFormat="1" applyFont="1" applyBorder="1"/>
    <xf numFmtId="0" fontId="39" fillId="0" borderId="11" xfId="0" applyFont="1" applyBorder="1"/>
    <xf numFmtId="0" fontId="39" fillId="0" borderId="11" xfId="0" applyFont="1" applyBorder="1" applyAlignment="1">
      <alignment vertical="center"/>
    </xf>
    <xf numFmtId="166" fontId="41" fillId="0" borderId="0" xfId="0" applyNumberFormat="1" applyFont="1" applyFill="1" applyAlignment="1">
      <alignment horizontal="right" vertical="center"/>
    </xf>
    <xf numFmtId="1" fontId="39" fillId="0" borderId="11" xfId="0" applyNumberFormat="1" applyFont="1" applyFill="1" applyBorder="1" applyAlignment="1">
      <alignment horizontal="center" wrapText="1"/>
    </xf>
    <xf numFmtId="166" fontId="40" fillId="0" borderId="0" xfId="0" applyNumberFormat="1" applyFont="1" applyFill="1" applyBorder="1" applyAlignment="1">
      <alignment horizontal="left" vertical="center" wrapText="1"/>
    </xf>
    <xf numFmtId="0" fontId="39" fillId="0" borderId="11" xfId="45" applyNumberFormat="1" applyFont="1" applyFill="1" applyBorder="1" applyAlignment="1">
      <alignment horizontal="center"/>
    </xf>
    <xf numFmtId="0" fontId="39" fillId="0" borderId="10" xfId="45" applyNumberFormat="1" applyFont="1" applyFill="1" applyBorder="1" applyAlignment="1">
      <alignment horizontal="center"/>
    </xf>
    <xf numFmtId="0" fontId="39" fillId="0" borderId="0" xfId="0" quotePrefix="1" applyFont="1" applyFill="1" applyAlignment="1">
      <alignment horizontal="left" vertical="center"/>
    </xf>
    <xf numFmtId="0" fontId="45" fillId="0" borderId="11" xfId="109" applyFont="1" applyFill="1" applyBorder="1" applyAlignment="1">
      <alignment horizontal="center"/>
    </xf>
    <xf numFmtId="0" fontId="40" fillId="0" borderId="0" xfId="109" applyFont="1" applyFill="1" applyBorder="1" applyAlignment="1">
      <alignment vertical="center"/>
    </xf>
    <xf numFmtId="174" fontId="40" fillId="0" borderId="0" xfId="108" applyNumberFormat="1" applyFont="1" applyFill="1" applyBorder="1" applyAlignment="1">
      <alignment horizontal="right" vertical="center"/>
    </xf>
    <xf numFmtId="173" fontId="42" fillId="0" borderId="0" xfId="108" applyNumberFormat="1" applyFont="1" applyFill="1" applyBorder="1" applyAlignment="1">
      <alignment horizontal="right" vertical="center"/>
    </xf>
    <xf numFmtId="173" fontId="40" fillId="0" borderId="0" xfId="108" applyNumberFormat="1" applyFont="1" applyFill="1" applyBorder="1" applyAlignment="1">
      <alignment horizontal="right" vertical="center"/>
    </xf>
    <xf numFmtId="174" fontId="49" fillId="0" borderId="0" xfId="108" applyNumberFormat="1" applyFont="1" applyFill="1" applyBorder="1" applyAlignment="1">
      <alignment horizontal="right" vertical="center"/>
    </xf>
    <xf numFmtId="173" fontId="50" fillId="0" borderId="0" xfId="108" applyNumberFormat="1" applyFont="1" applyFill="1" applyBorder="1" applyAlignment="1">
      <alignment horizontal="right" vertical="center"/>
    </xf>
    <xf numFmtId="0" fontId="40" fillId="0" borderId="0" xfId="109" applyFont="1" applyFill="1" applyBorder="1"/>
    <xf numFmtId="0" fontId="40" fillId="0" borderId="0" xfId="0" applyFont="1" applyFill="1" applyBorder="1" applyAlignment="1">
      <alignment horizontal="center" vertical="center" wrapText="1"/>
    </xf>
    <xf numFmtId="167" fontId="39" fillId="0" borderId="11" xfId="45" applyFont="1" applyFill="1" applyBorder="1" applyAlignment="1">
      <alignment horizontal="center" wrapText="1"/>
    </xf>
    <xf numFmtId="166" fontId="41" fillId="0" borderId="0" xfId="0" applyNumberFormat="1" applyFont="1" applyFill="1" applyAlignment="1">
      <alignment horizontal="right" wrapText="1"/>
    </xf>
    <xf numFmtId="166" fontId="42" fillId="0" borderId="0" xfId="0" applyNumberFormat="1" applyFont="1" applyFill="1" applyBorder="1" applyAlignment="1">
      <alignment horizontal="right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/>
    </xf>
    <xf numFmtId="0" fontId="40" fillId="0" borderId="12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/>
    </xf>
    <xf numFmtId="0" fontId="39" fillId="0" borderId="12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wrapText="1"/>
    </xf>
    <xf numFmtId="0" fontId="39" fillId="0" borderId="0" xfId="0" applyFont="1" applyBorder="1" applyAlignment="1">
      <alignment horizontal="center" wrapText="1"/>
    </xf>
    <xf numFmtId="0" fontId="39" fillId="0" borderId="12" xfId="0" applyFont="1" applyBorder="1" applyAlignment="1">
      <alignment horizontal="center"/>
    </xf>
    <xf numFmtId="0" fontId="39" fillId="0" borderId="0" xfId="0" applyFont="1" applyBorder="1" applyAlignment="1">
      <alignment horizontal="center"/>
    </xf>
    <xf numFmtId="166" fontId="39" fillId="0" borderId="10" xfId="0" applyNumberFormat="1" applyFont="1" applyFill="1" applyBorder="1" applyAlignment="1">
      <alignment horizontal="center"/>
    </xf>
    <xf numFmtId="167" fontId="39" fillId="0" borderId="11" xfId="45" applyFont="1" applyFill="1" applyBorder="1" applyAlignment="1">
      <alignment horizontal="center" wrapText="1"/>
    </xf>
    <xf numFmtId="167" fontId="39" fillId="0" borderId="10" xfId="45" applyFont="1" applyFill="1" applyBorder="1" applyAlignment="1">
      <alignment horizontal="center"/>
    </xf>
    <xf numFmtId="169" fontId="39" fillId="0" borderId="10" xfId="51" applyNumberFormat="1" applyFont="1" applyFill="1" applyBorder="1" applyAlignment="1" applyProtection="1">
      <alignment horizontal="center"/>
      <protection locked="0"/>
    </xf>
    <xf numFmtId="0" fontId="45" fillId="0" borderId="11" xfId="109" applyFont="1" applyFill="1" applyBorder="1" applyAlignment="1">
      <alignment horizontal="center" vertical="center"/>
    </xf>
  </cellXfs>
  <cellStyles count="110">
    <cellStyle name="20% - Colore 1" xfId="1" builtinId="30" customBuiltin="1"/>
    <cellStyle name="20% - Colore 1 2" xfId="65"/>
    <cellStyle name="20% - Colore 2" xfId="2" builtinId="34" customBuiltin="1"/>
    <cellStyle name="20% - Colore 2 2" xfId="66"/>
    <cellStyle name="20% - Colore 3" xfId="3" builtinId="38" customBuiltin="1"/>
    <cellStyle name="20% - Colore 3 2" xfId="67"/>
    <cellStyle name="20% - Colore 4" xfId="4" builtinId="42" customBuiltin="1"/>
    <cellStyle name="20% - Colore 4 2" xfId="68"/>
    <cellStyle name="20% - Colore 5" xfId="5" builtinId="46" customBuiltin="1"/>
    <cellStyle name="20% - Colore 5 2" xfId="69"/>
    <cellStyle name="20% - Colore 6" xfId="6" builtinId="50" customBuiltin="1"/>
    <cellStyle name="20% - Colore 6 2" xfId="70"/>
    <cellStyle name="40% - Colore 1" xfId="7" builtinId="31" customBuiltin="1"/>
    <cellStyle name="40% - Colore 1 2" xfId="71"/>
    <cellStyle name="40% - Colore 2" xfId="8" builtinId="35" customBuiltin="1"/>
    <cellStyle name="40% - Colore 2 2" xfId="72"/>
    <cellStyle name="40% - Colore 3" xfId="9" builtinId="39" customBuiltin="1"/>
    <cellStyle name="40% - Colore 3 2" xfId="73"/>
    <cellStyle name="40% - Colore 4" xfId="10" builtinId="43" customBuiltin="1"/>
    <cellStyle name="40% - Colore 4 2" xfId="74"/>
    <cellStyle name="40% - Colore 5" xfId="11" builtinId="47" customBuiltin="1"/>
    <cellStyle name="40% - Colore 5 2" xfId="75"/>
    <cellStyle name="40% - Colore 6" xfId="12" builtinId="51" customBuiltin="1"/>
    <cellStyle name="40% - Colore 6 2" xfId="76"/>
    <cellStyle name="60% - Colore 1" xfId="13" builtinId="32" customBuiltin="1"/>
    <cellStyle name="60% - Colore 1 2" xfId="77"/>
    <cellStyle name="60% - Colore 2" xfId="14" builtinId="36" customBuiltin="1"/>
    <cellStyle name="60% - Colore 2 2" xfId="78"/>
    <cellStyle name="60% - Colore 3" xfId="15" builtinId="40" customBuiltin="1"/>
    <cellStyle name="60% - Colore 3 2" xfId="79"/>
    <cellStyle name="60% - Colore 4" xfId="16" builtinId="44" customBuiltin="1"/>
    <cellStyle name="60% - Colore 4 2" xfId="80"/>
    <cellStyle name="60% - Colore 5" xfId="17" builtinId="48" customBuiltin="1"/>
    <cellStyle name="60% - Colore 5 2" xfId="81"/>
    <cellStyle name="60% - Colore 6" xfId="18" builtinId="52" customBuiltin="1"/>
    <cellStyle name="60% - Colore 6 2" xfId="82"/>
    <cellStyle name="Calcolo" xfId="19" builtinId="22" customBuiltin="1"/>
    <cellStyle name="Calcolo 2" xfId="83"/>
    <cellStyle name="Cella collegata" xfId="20" builtinId="24" customBuiltin="1"/>
    <cellStyle name="Cella collegata 2" xfId="84"/>
    <cellStyle name="Cella da controllare" xfId="21" builtinId="23" customBuiltin="1"/>
    <cellStyle name="Cella da controllare 2" xfId="85"/>
    <cellStyle name="Collegamento ipertestuale" xfId="106" builtinId="8" customBuiltin="1"/>
    <cellStyle name="Collegamento ipertestuale visitato" xfId="107" builtinId="9" customBuiltin="1"/>
    <cellStyle name="Colore 1" xfId="22" builtinId="29" customBuiltin="1"/>
    <cellStyle name="Colore 1 2" xfId="86"/>
    <cellStyle name="Colore 2" xfId="23" builtinId="33" customBuiltin="1"/>
    <cellStyle name="Colore 2 2" xfId="87"/>
    <cellStyle name="Colore 3" xfId="24" builtinId="37" customBuiltin="1"/>
    <cellStyle name="Colore 3 2" xfId="88"/>
    <cellStyle name="Colore 4" xfId="25" builtinId="41" customBuiltin="1"/>
    <cellStyle name="Colore 4 2" xfId="89"/>
    <cellStyle name="Colore 5" xfId="26" builtinId="45" customBuiltin="1"/>
    <cellStyle name="Colore 5 2" xfId="90"/>
    <cellStyle name="Colore 6" xfId="27" builtinId="49" customBuiltin="1"/>
    <cellStyle name="Colore 6 2" xfId="91"/>
    <cellStyle name="Euro" xfId="28"/>
    <cellStyle name="Input" xfId="29" builtinId="20" customBuiltin="1"/>
    <cellStyle name="Input 2" xfId="92"/>
    <cellStyle name="Migliaia" xfId="108" builtinId="3"/>
    <cellStyle name="Migliaia 2" xfId="46"/>
    <cellStyle name="Migliaia 2 2" xfId="51"/>
    <cellStyle name="Migliaia 2 3" xfId="53"/>
    <cellStyle name="Migliaia 2 4" xfId="55"/>
    <cellStyle name="Migliaia 2 5" xfId="57"/>
    <cellStyle name="Migliaia 2 6" xfId="59"/>
    <cellStyle name="Migliaia 2 7" xfId="61"/>
    <cellStyle name="Migliaia 3" xfId="49"/>
    <cellStyle name="Migliaia 3 2" xfId="63"/>
    <cellStyle name="Neutrale" xfId="30" builtinId="28" customBuiltin="1"/>
    <cellStyle name="Neutrale 2" xfId="93"/>
    <cellStyle name="Normale" xfId="0" builtinId="0"/>
    <cellStyle name="Normale 2" xfId="47"/>
    <cellStyle name="Normale 2 2" xfId="50"/>
    <cellStyle name="Normale 2 3" xfId="52"/>
    <cellStyle name="Normale 2 4" xfId="54"/>
    <cellStyle name="Normale 2 5" xfId="56"/>
    <cellStyle name="Normale 2 6" xfId="58"/>
    <cellStyle name="Normale 2 7" xfId="60"/>
    <cellStyle name="Normale 3" xfId="64"/>
    <cellStyle name="Normale 4" xfId="109"/>
    <cellStyle name="Nota" xfId="31" builtinId="10" customBuiltin="1"/>
    <cellStyle name="Nota 2" xfId="94"/>
    <cellStyle name="Nuovo" xfId="32"/>
    <cellStyle name="Nuovo 2" xfId="45"/>
    <cellStyle name="Nuovo 3" xfId="48"/>
    <cellStyle name="Nuovo 3 2" xfId="62"/>
    <cellStyle name="Output" xfId="33" builtinId="21" customBuiltin="1"/>
    <cellStyle name="Output 2" xfId="95"/>
    <cellStyle name="Testo avviso" xfId="34" builtinId="11" customBuiltin="1"/>
    <cellStyle name="Testo avviso 2" xfId="96"/>
    <cellStyle name="Testo descrittivo" xfId="35" builtinId="53" customBuiltin="1"/>
    <cellStyle name="Testo descrittivo 2" xfId="97"/>
    <cellStyle name="Titolo" xfId="36" builtinId="15" customBuiltin="1"/>
    <cellStyle name="Titolo 1" xfId="37" builtinId="16" customBuiltin="1"/>
    <cellStyle name="Titolo 1 2" xfId="99"/>
    <cellStyle name="Titolo 2" xfId="38" builtinId="17" customBuiltin="1"/>
    <cellStyle name="Titolo 2 2" xfId="100"/>
    <cellStyle name="Titolo 3" xfId="39" builtinId="18" customBuiltin="1"/>
    <cellStyle name="Titolo 3 2" xfId="101"/>
    <cellStyle name="Titolo 4" xfId="40" builtinId="19" customBuiltin="1"/>
    <cellStyle name="Titolo 4 2" xfId="102"/>
    <cellStyle name="Titolo 5" xfId="98"/>
    <cellStyle name="Totale" xfId="41" builtinId="25" customBuiltin="1"/>
    <cellStyle name="Totale 2" xfId="103"/>
    <cellStyle name="Valore non valido" xfId="42" builtinId="27" customBuiltin="1"/>
    <cellStyle name="Valore non valido 2" xfId="104"/>
    <cellStyle name="Valore valido" xfId="43" builtinId="26" customBuiltin="1"/>
    <cellStyle name="Valore valido 2" xfId="105"/>
    <cellStyle name="Valuta (0)_Tavole 1-5 Vol -200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zoomScale="75" zoomScaleNormal="75" workbookViewId="0">
      <selection activeCell="A2" sqref="A2"/>
    </sheetView>
  </sheetViews>
  <sheetFormatPr defaultColWidth="8.7109375" defaultRowHeight="12.75"/>
  <cols>
    <col min="1" max="1" width="8.42578125" style="23" customWidth="1"/>
    <col min="2" max="2" width="18.28515625" style="23" customWidth="1"/>
    <col min="3" max="3" width="15" style="23" customWidth="1"/>
    <col min="4" max="4" width="2.7109375" style="23" customWidth="1"/>
    <col min="5" max="5" width="18.28515625" style="23" customWidth="1"/>
    <col min="6" max="6" width="16.7109375" style="23" customWidth="1"/>
    <col min="7" max="7" width="8.7109375" style="23"/>
    <col min="8" max="8" width="9.7109375" style="23" customWidth="1"/>
    <col min="9" max="9" width="8.7109375" style="23"/>
    <col min="10" max="10" width="11" style="23" customWidth="1"/>
    <col min="11" max="11" width="9" style="23" customWidth="1"/>
    <col min="12" max="12" width="8.7109375" style="23"/>
    <col min="13" max="13" width="11.7109375" style="23" customWidth="1"/>
    <col min="14" max="14" width="7.28515625" style="23" customWidth="1"/>
    <col min="15" max="16384" width="8.7109375" style="23"/>
  </cols>
  <sheetData>
    <row r="1" spans="1:17" ht="28.5" customHeight="1">
      <c r="A1" s="198" t="s">
        <v>109</v>
      </c>
      <c r="B1" s="198"/>
      <c r="C1" s="198"/>
      <c r="D1" s="198"/>
      <c r="E1" s="198"/>
      <c r="F1" s="198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</row>
    <row r="2" spans="1:17" ht="12.75" customHeight="1">
      <c r="A2" s="161"/>
      <c r="B2" s="162"/>
      <c r="C2" s="162"/>
      <c r="D2" s="162"/>
      <c r="E2" s="162"/>
      <c r="F2" s="162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</row>
    <row r="3" spans="1:17" ht="29.25" customHeight="1">
      <c r="A3" s="200"/>
      <c r="B3" s="202" t="s">
        <v>27</v>
      </c>
      <c r="C3" s="202"/>
      <c r="D3" s="73"/>
      <c r="E3" s="202" t="s">
        <v>110</v>
      </c>
      <c r="F3" s="202"/>
      <c r="G3" s="114"/>
      <c r="H3" s="197"/>
      <c r="I3" s="197"/>
      <c r="J3" s="197"/>
      <c r="K3" s="197"/>
      <c r="L3" s="114"/>
      <c r="M3" s="197"/>
      <c r="N3" s="197"/>
      <c r="O3" s="114"/>
      <c r="P3" s="197"/>
      <c r="Q3" s="197"/>
    </row>
    <row r="4" spans="1:17" ht="29.25" customHeight="1">
      <c r="A4" s="201"/>
      <c r="B4" s="74" t="s">
        <v>107</v>
      </c>
      <c r="C4" s="74" t="s">
        <v>108</v>
      </c>
      <c r="D4" s="74"/>
      <c r="E4" s="74" t="s">
        <v>107</v>
      </c>
      <c r="F4" s="74" t="s">
        <v>108</v>
      </c>
      <c r="G4" s="115"/>
      <c r="H4" s="115"/>
      <c r="I4" s="115"/>
      <c r="L4" s="115"/>
      <c r="M4" s="115"/>
      <c r="N4" s="115"/>
      <c r="O4" s="115"/>
      <c r="P4" s="115"/>
      <c r="Q4" s="115"/>
    </row>
    <row r="5" spans="1:17" ht="13.5" customHeight="1">
      <c r="A5" s="193"/>
      <c r="B5" s="115"/>
      <c r="C5" s="115"/>
      <c r="D5" s="115"/>
      <c r="E5" s="115"/>
      <c r="F5" s="115"/>
      <c r="G5" s="115"/>
      <c r="H5" s="115"/>
      <c r="I5" s="115"/>
      <c r="L5" s="115"/>
      <c r="M5" s="115"/>
      <c r="N5" s="115"/>
      <c r="O5" s="115"/>
      <c r="P5" s="115"/>
      <c r="Q5" s="115"/>
    </row>
    <row r="6" spans="1:17">
      <c r="A6" s="75">
        <v>2009</v>
      </c>
      <c r="B6" s="76">
        <v>107.7</v>
      </c>
      <c r="C6" s="76">
        <v>97.2</v>
      </c>
      <c r="D6" s="76"/>
      <c r="E6" s="77">
        <v>-0.27777777777777513</v>
      </c>
      <c r="F6" s="77">
        <v>-3.1872509960159388</v>
      </c>
      <c r="G6" s="76"/>
      <c r="H6" s="76"/>
      <c r="I6" s="76"/>
      <c r="L6" s="76"/>
      <c r="M6" s="76"/>
      <c r="N6" s="76"/>
      <c r="O6" s="76"/>
      <c r="P6" s="76"/>
      <c r="Q6" s="76"/>
    </row>
    <row r="7" spans="1:17">
      <c r="A7" s="75">
        <v>2010</v>
      </c>
      <c r="B7" s="76">
        <v>108.1</v>
      </c>
      <c r="C7" s="76">
        <v>95.8</v>
      </c>
      <c r="D7" s="76"/>
      <c r="E7" s="77">
        <v>0.37140204271122695</v>
      </c>
      <c r="F7" s="77">
        <v>-1.4403292181070015</v>
      </c>
      <c r="H7" s="76"/>
      <c r="I7" s="76"/>
      <c r="L7" s="76"/>
      <c r="M7" s="76"/>
      <c r="N7" s="76"/>
      <c r="O7" s="76"/>
      <c r="P7" s="76"/>
      <c r="Q7" s="76"/>
    </row>
    <row r="8" spans="1:17">
      <c r="A8" s="78">
        <v>2011</v>
      </c>
      <c r="B8" s="76">
        <v>101.1</v>
      </c>
      <c r="C8" s="76">
        <v>99</v>
      </c>
      <c r="D8" s="76"/>
      <c r="E8" s="77">
        <v>-6.4754856614246066</v>
      </c>
      <c r="F8" s="77">
        <v>3.3402922755741158</v>
      </c>
      <c r="H8" s="76"/>
      <c r="I8" s="76"/>
      <c r="L8" s="76"/>
      <c r="M8" s="76"/>
      <c r="N8" s="76"/>
      <c r="O8" s="76"/>
      <c r="P8" s="76"/>
      <c r="Q8" s="76"/>
    </row>
    <row r="9" spans="1:17">
      <c r="A9" s="78">
        <v>2012</v>
      </c>
      <c r="B9" s="76">
        <v>102.5</v>
      </c>
      <c r="C9" s="76">
        <v>96.3</v>
      </c>
      <c r="D9" s="76"/>
      <c r="E9" s="77">
        <v>1.3847675568743876</v>
      </c>
      <c r="F9" s="77">
        <v>-2.7272727272727302</v>
      </c>
    </row>
    <row r="10" spans="1:17">
      <c r="A10" s="78">
        <v>2013</v>
      </c>
      <c r="B10" s="76">
        <v>102.1</v>
      </c>
      <c r="C10" s="76">
        <v>93.4</v>
      </c>
      <c r="D10" s="76"/>
      <c r="E10" s="77">
        <v>-0.4</v>
      </c>
      <c r="F10" s="77">
        <v>-3</v>
      </c>
    </row>
    <row r="11" spans="1:17">
      <c r="A11" s="78">
        <v>2014</v>
      </c>
      <c r="B11" s="76">
        <v>101.6</v>
      </c>
      <c r="C11" s="76">
        <v>91</v>
      </c>
      <c r="D11" s="76"/>
      <c r="E11" s="77">
        <v>-0.5</v>
      </c>
      <c r="F11" s="77">
        <v>-2.6</v>
      </c>
      <c r="G11" s="76"/>
    </row>
    <row r="12" spans="1:17">
      <c r="A12" s="21"/>
      <c r="B12" s="21"/>
      <c r="C12" s="21"/>
      <c r="D12" s="21"/>
      <c r="E12" s="21"/>
      <c r="F12" s="21"/>
    </row>
    <row r="14" spans="1:17">
      <c r="A14" s="199" t="s">
        <v>102</v>
      </c>
      <c r="B14" s="199"/>
      <c r="C14" s="199"/>
      <c r="E14" s="116"/>
      <c r="F14" s="116"/>
    </row>
    <row r="15" spans="1:17">
      <c r="B15" s="50"/>
      <c r="C15" s="50"/>
    </row>
  </sheetData>
  <mergeCells count="9">
    <mergeCell ref="M3:N3"/>
    <mergeCell ref="P3:Q3"/>
    <mergeCell ref="A1:F1"/>
    <mergeCell ref="A14:C14"/>
    <mergeCell ref="A3:A4"/>
    <mergeCell ref="B3:C3"/>
    <mergeCell ref="E3:F3"/>
    <mergeCell ref="H3:I3"/>
    <mergeCell ref="J3:K3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V16"/>
  <sheetViews>
    <sheetView zoomScale="75" zoomScaleNormal="75" workbookViewId="0">
      <selection activeCell="A2" sqref="A2"/>
    </sheetView>
  </sheetViews>
  <sheetFormatPr defaultColWidth="8.7109375" defaultRowHeight="12.75"/>
  <cols>
    <col min="1" max="1" width="30.42578125" style="23" customWidth="1"/>
    <col min="2" max="3" width="5.42578125" style="23" bestFit="1" customWidth="1"/>
    <col min="4" max="4" width="7.7109375" style="23" bestFit="1" customWidth="1"/>
    <col min="5" max="5" width="1.7109375" style="23" customWidth="1"/>
    <col min="6" max="7" width="5.42578125" style="23" bestFit="1" customWidth="1"/>
    <col min="8" max="8" width="7.7109375" style="23" bestFit="1" customWidth="1"/>
    <col min="9" max="9" width="1.7109375" style="23" customWidth="1"/>
    <col min="10" max="11" width="5.42578125" style="23" bestFit="1" customWidth="1"/>
    <col min="12" max="12" width="7.7109375" style="23" bestFit="1" customWidth="1"/>
    <col min="13" max="13" width="1.7109375" style="23" customWidth="1"/>
    <col min="14" max="15" width="6.42578125" style="23" bestFit="1" customWidth="1"/>
    <col min="16" max="16" width="7.7109375" style="23" bestFit="1" customWidth="1"/>
    <col min="17" max="17" width="1.7109375" style="23" customWidth="1"/>
    <col min="18" max="19" width="6.42578125" style="23" bestFit="1" customWidth="1"/>
    <col min="20" max="20" width="7.7109375" style="23" bestFit="1" customWidth="1"/>
    <col min="21" max="16384" width="8.7109375" style="23"/>
  </cols>
  <sheetData>
    <row r="1" spans="1:22">
      <c r="A1" s="23" t="s">
        <v>76</v>
      </c>
    </row>
    <row r="3" spans="1:22">
      <c r="A3" s="86"/>
      <c r="B3" s="203" t="s">
        <v>0</v>
      </c>
      <c r="C3" s="203"/>
      <c r="D3" s="203"/>
      <c r="E3" s="105"/>
      <c r="F3" s="203" t="s">
        <v>1</v>
      </c>
      <c r="G3" s="203"/>
      <c r="H3" s="203"/>
      <c r="I3" s="86"/>
      <c r="J3" s="203" t="s">
        <v>22</v>
      </c>
      <c r="K3" s="203"/>
      <c r="L3" s="203"/>
      <c r="M3" s="8"/>
      <c r="N3" s="203" t="s">
        <v>75</v>
      </c>
      <c r="O3" s="203"/>
      <c r="P3" s="203"/>
      <c r="Q3" s="105"/>
      <c r="R3" s="203" t="s">
        <v>3</v>
      </c>
      <c r="S3" s="203"/>
      <c r="T3" s="203"/>
    </row>
    <row r="4" spans="1:22" ht="25.5">
      <c r="A4" s="21"/>
      <c r="B4" s="21">
        <v>2013</v>
      </c>
      <c r="C4" s="106">
        <v>2014</v>
      </c>
      <c r="D4" s="62" t="s">
        <v>100</v>
      </c>
      <c r="E4" s="21"/>
      <c r="F4" s="21">
        <v>2013</v>
      </c>
      <c r="G4" s="106">
        <v>2014</v>
      </c>
      <c r="H4" s="62" t="s">
        <v>100</v>
      </c>
      <c r="I4" s="107"/>
      <c r="J4" s="21">
        <v>2013</v>
      </c>
      <c r="K4" s="106">
        <v>2014</v>
      </c>
      <c r="L4" s="62" t="s">
        <v>100</v>
      </c>
      <c r="M4" s="107"/>
      <c r="N4" s="21">
        <v>2013</v>
      </c>
      <c r="O4" s="106">
        <v>2014</v>
      </c>
      <c r="P4" s="62" t="s">
        <v>100</v>
      </c>
      <c r="Q4" s="107"/>
      <c r="R4" s="21">
        <v>2013</v>
      </c>
      <c r="S4" s="106">
        <v>2014</v>
      </c>
      <c r="T4" s="62" t="s">
        <v>100</v>
      </c>
    </row>
    <row r="5" spans="1:22">
      <c r="A5" s="50"/>
      <c r="B5" s="83"/>
      <c r="C5" s="108"/>
      <c r="D5" s="109"/>
      <c r="F5" s="109"/>
      <c r="G5" s="108"/>
      <c r="H5" s="109"/>
      <c r="I5" s="109"/>
      <c r="J5" s="109"/>
      <c r="K5" s="108"/>
      <c r="L5" s="109"/>
      <c r="M5" s="109"/>
      <c r="O5" s="108"/>
      <c r="P5" s="109"/>
      <c r="Q5" s="109"/>
      <c r="R5" s="109"/>
      <c r="S5" s="108"/>
      <c r="T5" s="109"/>
    </row>
    <row r="6" spans="1:22" ht="25.5" customHeight="1">
      <c r="A6" s="83" t="s">
        <v>23</v>
      </c>
      <c r="B6" s="70">
        <v>4213</v>
      </c>
      <c r="C6" s="70">
        <v>4299</v>
      </c>
      <c r="D6" s="110">
        <v>2.0413007358177073</v>
      </c>
      <c r="E6" s="70"/>
      <c r="F6" s="70">
        <v>3411</v>
      </c>
      <c r="G6" s="70">
        <v>3447</v>
      </c>
      <c r="H6" s="110">
        <v>1.0554089709762533</v>
      </c>
      <c r="I6" s="70"/>
      <c r="J6" s="70">
        <v>4437</v>
      </c>
      <c r="K6" s="70">
        <v>4487</v>
      </c>
      <c r="L6" s="110">
        <v>1.1268875366238449</v>
      </c>
      <c r="M6" s="110"/>
      <c r="N6" s="70">
        <v>9293</v>
      </c>
      <c r="O6" s="70">
        <v>9351</v>
      </c>
      <c r="P6" s="110">
        <v>0.62025451823334399</v>
      </c>
      <c r="Q6" s="110"/>
      <c r="R6" s="70">
        <f>B6+F6+J6+N6</f>
        <v>21354</v>
      </c>
      <c r="S6" s="70">
        <f>C6+G6+K6+O6</f>
        <v>21584</v>
      </c>
      <c r="T6" s="110">
        <f>(S6-R6)/R6*100</f>
        <v>1.0770815772220661</v>
      </c>
      <c r="U6" s="128"/>
    </row>
    <row r="7" spans="1:22" ht="20.25" customHeight="1">
      <c r="A7" s="83" t="s">
        <v>24</v>
      </c>
      <c r="B7" s="70">
        <v>5798</v>
      </c>
      <c r="C7" s="70">
        <v>5746</v>
      </c>
      <c r="D7" s="110">
        <v>-0.89686098654708524</v>
      </c>
      <c r="E7" s="70"/>
      <c r="F7" s="70">
        <v>3677</v>
      </c>
      <c r="G7" s="70">
        <v>3674</v>
      </c>
      <c r="H7" s="110">
        <v>-8.1588251291813976E-2</v>
      </c>
      <c r="I7" s="70"/>
      <c r="J7" s="70">
        <v>5286</v>
      </c>
      <c r="K7" s="70">
        <v>5192</v>
      </c>
      <c r="L7" s="110">
        <v>-1.7782822550132427</v>
      </c>
      <c r="M7" s="110"/>
      <c r="N7" s="70">
        <v>17482</v>
      </c>
      <c r="O7" s="70">
        <v>17236</v>
      </c>
      <c r="P7" s="110">
        <v>-1.4272453005337664</v>
      </c>
      <c r="Q7" s="110"/>
      <c r="R7" s="70">
        <f t="shared" ref="R7:R13" si="0">B7+F7+J7+N7</f>
        <v>32243</v>
      </c>
      <c r="S7" s="70">
        <f t="shared" ref="S7:S13" si="1">C7+G7+K7+O7</f>
        <v>31848</v>
      </c>
      <c r="T7" s="110">
        <f t="shared" ref="T7:T13" si="2">(S7-R7)/R7*100</f>
        <v>-1.2250721086747511</v>
      </c>
      <c r="U7" s="128"/>
      <c r="V7" s="103"/>
    </row>
    <row r="8" spans="1:22" ht="18" customHeight="1">
      <c r="A8" s="83" t="s">
        <v>25</v>
      </c>
      <c r="B8" s="70">
        <v>725</v>
      </c>
      <c r="C8" s="70">
        <v>710</v>
      </c>
      <c r="D8" s="110">
        <v>-2.0689655172413794</v>
      </c>
      <c r="E8" s="70"/>
      <c r="F8" s="70">
        <v>720</v>
      </c>
      <c r="G8" s="70">
        <v>718</v>
      </c>
      <c r="H8" s="110">
        <v>-0.27777777777777779</v>
      </c>
      <c r="I8" s="70"/>
      <c r="J8" s="70">
        <v>1535</v>
      </c>
      <c r="K8" s="70">
        <v>1553</v>
      </c>
      <c r="L8" s="110">
        <v>1.1726384364820848</v>
      </c>
      <c r="M8" s="110"/>
      <c r="N8" s="70">
        <v>5603</v>
      </c>
      <c r="O8" s="70">
        <v>5610</v>
      </c>
      <c r="P8" s="110">
        <v>0.12477718360071302</v>
      </c>
      <c r="Q8" s="110"/>
      <c r="R8" s="70">
        <f t="shared" si="0"/>
        <v>8583</v>
      </c>
      <c r="S8" s="70">
        <f t="shared" si="1"/>
        <v>8591</v>
      </c>
      <c r="T8" s="110">
        <f t="shared" si="2"/>
        <v>9.3207503204007919E-2</v>
      </c>
      <c r="U8" s="128"/>
    </row>
    <row r="9" spans="1:22" ht="18.75" customHeight="1">
      <c r="A9" s="83" t="s">
        <v>26</v>
      </c>
      <c r="B9" s="70">
        <v>3407</v>
      </c>
      <c r="C9" s="70">
        <v>3445</v>
      </c>
      <c r="D9" s="110">
        <v>1.1153507484590548</v>
      </c>
      <c r="E9" s="70"/>
      <c r="F9" s="70">
        <v>2267</v>
      </c>
      <c r="G9" s="70">
        <v>2274</v>
      </c>
      <c r="H9" s="110">
        <v>0.30877812086457873</v>
      </c>
      <c r="I9" s="70"/>
      <c r="J9" s="70">
        <v>2091</v>
      </c>
      <c r="K9" s="70">
        <v>2117</v>
      </c>
      <c r="L9" s="110">
        <v>1.2434241989478718</v>
      </c>
      <c r="M9" s="110"/>
      <c r="N9" s="70">
        <f>N6+N7+N8</f>
        <v>32378</v>
      </c>
      <c r="O9" s="70">
        <f>O6+O7+O8</f>
        <v>32197</v>
      </c>
      <c r="P9" s="110">
        <f>(O9-N9)/N9*100</f>
        <v>-0.5590215578479214</v>
      </c>
      <c r="Q9" s="110"/>
      <c r="R9" s="70">
        <f t="shared" si="0"/>
        <v>40143</v>
      </c>
      <c r="S9" s="70">
        <f t="shared" si="1"/>
        <v>40033</v>
      </c>
      <c r="T9" s="110">
        <v>4.9738870927629943E-2</v>
      </c>
      <c r="U9" s="128"/>
      <c r="V9" s="103"/>
    </row>
    <row r="10" spans="1:22">
      <c r="A10" s="111" t="s">
        <v>111</v>
      </c>
      <c r="B10" s="70">
        <v>2323</v>
      </c>
      <c r="C10" s="70">
        <v>2369</v>
      </c>
      <c r="D10" s="110">
        <v>1.9801980198019802</v>
      </c>
      <c r="E10" s="70"/>
      <c r="F10" s="70">
        <v>1435</v>
      </c>
      <c r="G10" s="70">
        <v>1477</v>
      </c>
      <c r="H10" s="110">
        <v>2.9268292682926833</v>
      </c>
      <c r="I10" s="70"/>
      <c r="J10" s="70">
        <v>1229</v>
      </c>
      <c r="K10" s="70">
        <v>1269</v>
      </c>
      <c r="L10" s="110">
        <v>3.254678600488202</v>
      </c>
      <c r="M10" s="110"/>
      <c r="N10" s="70">
        <v>1596</v>
      </c>
      <c r="O10" s="70">
        <v>1693</v>
      </c>
      <c r="P10" s="110">
        <v>5.7294743059657414</v>
      </c>
      <c r="Q10" s="110"/>
      <c r="R10" s="70">
        <f t="shared" si="0"/>
        <v>6583</v>
      </c>
      <c r="S10" s="70">
        <f t="shared" si="1"/>
        <v>6808</v>
      </c>
      <c r="T10" s="110">
        <f t="shared" si="2"/>
        <v>3.4178945769406046</v>
      </c>
      <c r="U10" s="128"/>
    </row>
    <row r="11" spans="1:22" ht="20.25" customHeight="1">
      <c r="A11" s="111" t="s">
        <v>112</v>
      </c>
      <c r="B11" s="70">
        <v>990</v>
      </c>
      <c r="C11" s="70">
        <v>987</v>
      </c>
      <c r="D11" s="110">
        <v>-0.30303030303030304</v>
      </c>
      <c r="E11" s="70"/>
      <c r="F11" s="70">
        <v>787</v>
      </c>
      <c r="G11" s="70">
        <v>756</v>
      </c>
      <c r="H11" s="110">
        <v>-3.9390088945362134</v>
      </c>
      <c r="I11" s="70"/>
      <c r="J11" s="70">
        <v>821</v>
      </c>
      <c r="K11" s="70">
        <v>807</v>
      </c>
      <c r="L11" s="110">
        <v>-1.705237515225335</v>
      </c>
      <c r="M11" s="110"/>
      <c r="N11" s="70">
        <v>2436</v>
      </c>
      <c r="O11" s="70">
        <v>2380</v>
      </c>
      <c r="P11" s="110">
        <v>-2.3529411764705883</v>
      </c>
      <c r="Q11" s="110"/>
      <c r="R11" s="70">
        <f t="shared" si="0"/>
        <v>5034</v>
      </c>
      <c r="S11" s="70">
        <f t="shared" si="1"/>
        <v>4930</v>
      </c>
      <c r="T11" s="110">
        <f t="shared" si="2"/>
        <v>-2.0659515295987285</v>
      </c>
      <c r="U11" s="128"/>
      <c r="V11" s="103"/>
    </row>
    <row r="12" spans="1:22">
      <c r="A12" s="112" t="s">
        <v>4</v>
      </c>
      <c r="B12" s="70">
        <v>1501</v>
      </c>
      <c r="C12" s="70">
        <v>1499</v>
      </c>
      <c r="D12" s="110">
        <v>-0.13324450366422386</v>
      </c>
      <c r="E12" s="70"/>
      <c r="F12" s="70">
        <v>1096</v>
      </c>
      <c r="G12" s="70">
        <v>1148</v>
      </c>
      <c r="H12" s="110">
        <v>4.7445255474452548</v>
      </c>
      <c r="I12" s="70"/>
      <c r="J12" s="70">
        <v>1433</v>
      </c>
      <c r="K12" s="70">
        <v>1464</v>
      </c>
      <c r="L12" s="110">
        <v>2.1632937892533146</v>
      </c>
      <c r="M12" s="110"/>
      <c r="N12" s="70">
        <v>2060</v>
      </c>
      <c r="O12" s="70">
        <v>2118</v>
      </c>
      <c r="P12" s="110">
        <v>2.7384324834749765</v>
      </c>
      <c r="Q12" s="110"/>
      <c r="R12" s="70">
        <f t="shared" si="0"/>
        <v>6090</v>
      </c>
      <c r="S12" s="70">
        <f t="shared" si="1"/>
        <v>6229</v>
      </c>
      <c r="T12" s="110">
        <f t="shared" si="2"/>
        <v>2.2824302134646963</v>
      </c>
      <c r="U12" s="128"/>
      <c r="V12" s="103"/>
    </row>
    <row r="13" spans="1:22" ht="30.75" customHeight="1">
      <c r="A13" s="75" t="s">
        <v>29</v>
      </c>
      <c r="B13" s="70">
        <v>2242</v>
      </c>
      <c r="C13" s="70">
        <v>2408</v>
      </c>
      <c r="D13" s="110">
        <v>7.404103479036575</v>
      </c>
      <c r="E13" s="110"/>
      <c r="F13" s="70">
        <v>1495</v>
      </c>
      <c r="G13" s="70">
        <v>1649</v>
      </c>
      <c r="H13" s="110">
        <v>10.301003344481606</v>
      </c>
      <c r="I13" s="110"/>
      <c r="J13" s="70">
        <v>1803</v>
      </c>
      <c r="K13" s="70">
        <v>2132</v>
      </c>
      <c r="L13" s="110">
        <v>18.247365501941211</v>
      </c>
      <c r="M13" s="110"/>
      <c r="N13" s="70">
        <v>4668</v>
      </c>
      <c r="O13" s="70">
        <v>5143</v>
      </c>
      <c r="P13" s="110">
        <v>9.2358545595955679</v>
      </c>
      <c r="Q13" s="110"/>
      <c r="R13" s="70">
        <f t="shared" si="0"/>
        <v>10208</v>
      </c>
      <c r="S13" s="70">
        <f t="shared" si="1"/>
        <v>11332</v>
      </c>
      <c r="T13" s="110">
        <f t="shared" si="2"/>
        <v>11.010971786833856</v>
      </c>
      <c r="U13" s="128"/>
      <c r="V13" s="103"/>
    </row>
    <row r="14" spans="1:22" ht="12.7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V14" s="103"/>
    </row>
    <row r="16" spans="1:22">
      <c r="A16" s="23" t="s">
        <v>129</v>
      </c>
    </row>
  </sheetData>
  <mergeCells count="5">
    <mergeCell ref="F3:H3"/>
    <mergeCell ref="J3:L3"/>
    <mergeCell ref="R3:T3"/>
    <mergeCell ref="N3:P3"/>
    <mergeCell ref="B3:D3"/>
  </mergeCells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D12"/>
  <sheetViews>
    <sheetView zoomScale="75" zoomScaleNormal="75" workbookViewId="0">
      <selection activeCell="A2" sqref="A2"/>
    </sheetView>
  </sheetViews>
  <sheetFormatPr defaultColWidth="8.7109375" defaultRowHeight="12.75"/>
  <cols>
    <col min="1" max="1" width="19.42578125" style="23" customWidth="1"/>
    <col min="2" max="2" width="8.7109375" style="23"/>
    <col min="3" max="3" width="14" style="23" customWidth="1"/>
    <col min="4" max="4" width="12.7109375" style="23" customWidth="1"/>
    <col min="5" max="16384" width="8.7109375" style="23"/>
  </cols>
  <sheetData>
    <row r="1" spans="1:4">
      <c r="A1" s="23" t="s">
        <v>113</v>
      </c>
    </row>
    <row r="3" spans="1:4" ht="30.75" customHeight="1">
      <c r="A3" s="102"/>
      <c r="B3" s="139">
        <v>2013</v>
      </c>
      <c r="C3" s="139">
        <v>20134</v>
      </c>
      <c r="D3" s="140" t="s">
        <v>78</v>
      </c>
    </row>
    <row r="4" spans="1:4" ht="12.75" customHeight="1">
      <c r="A4" s="50"/>
      <c r="B4" s="7"/>
      <c r="C4" s="7"/>
      <c r="D4" s="165"/>
    </row>
    <row r="5" spans="1:4">
      <c r="A5" s="23" t="s">
        <v>0</v>
      </c>
      <c r="B5" s="103">
        <v>8863</v>
      </c>
      <c r="C5" s="103">
        <v>8890</v>
      </c>
      <c r="D5" s="104">
        <v>0.30463725600812364</v>
      </c>
    </row>
    <row r="6" spans="1:4">
      <c r="A6" s="23" t="s">
        <v>1</v>
      </c>
      <c r="B6" s="103">
        <v>4810</v>
      </c>
      <c r="C6" s="103">
        <v>4764</v>
      </c>
      <c r="D6" s="104">
        <v>-0.95634095634095639</v>
      </c>
    </row>
    <row r="7" spans="1:4">
      <c r="A7" s="23" t="s">
        <v>2</v>
      </c>
      <c r="B7" s="103">
        <v>7157</v>
      </c>
      <c r="C7" s="103">
        <v>7159</v>
      </c>
      <c r="D7" s="104">
        <v>2.7944669554282521E-2</v>
      </c>
    </row>
    <row r="8" spans="1:4">
      <c r="A8" s="23" t="s">
        <v>75</v>
      </c>
      <c r="B8" s="103">
        <v>15787</v>
      </c>
      <c r="C8" s="103">
        <v>15383</v>
      </c>
      <c r="D8" s="141">
        <v>-2.5590675872553366</v>
      </c>
    </row>
    <row r="9" spans="1:4" s="89" customFormat="1">
      <c r="A9" s="72" t="s">
        <v>3</v>
      </c>
      <c r="B9" s="163">
        <f>SUM(B5:B8)</f>
        <v>36617</v>
      </c>
      <c r="C9" s="163">
        <f>SUM(C5:C8)</f>
        <v>36196</v>
      </c>
      <c r="D9" s="164">
        <f>(C9-B9)/B9*100</f>
        <v>-1.1497391921784963</v>
      </c>
    </row>
    <row r="10" spans="1:4">
      <c r="A10" s="21"/>
      <c r="B10" s="21"/>
      <c r="C10" s="21"/>
      <c r="D10" s="21"/>
    </row>
    <row r="12" spans="1:4">
      <c r="A12" s="23" t="s">
        <v>129</v>
      </c>
    </row>
  </sheetData>
  <pageMargins left="0.7" right="0.7" top="0.75" bottom="0.75" header="0.3" footer="0.3"/>
  <pageSetup paperSize="9" orientation="portrait" r:id="rId1"/>
  <ignoredErrors>
    <ignoredError sqref="B9:C9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AE38"/>
  <sheetViews>
    <sheetView zoomScale="75" zoomScaleNormal="75" workbookViewId="0">
      <selection activeCell="A2" sqref="A2"/>
    </sheetView>
  </sheetViews>
  <sheetFormatPr defaultColWidth="8.7109375" defaultRowHeight="12.75"/>
  <cols>
    <col min="1" max="1" width="21.42578125" style="23" customWidth="1"/>
    <col min="2" max="2" width="2.28515625" style="23" customWidth="1"/>
    <col min="3" max="3" width="8.85546875" style="23" bestFit="1" customWidth="1"/>
    <col min="4" max="4" width="12.42578125" style="23" bestFit="1" customWidth="1"/>
    <col min="5" max="5" width="2.7109375" style="23" customWidth="1"/>
    <col min="6" max="6" width="8.85546875" style="23" bestFit="1" customWidth="1"/>
    <col min="7" max="7" width="12.42578125" style="23" bestFit="1" customWidth="1"/>
    <col min="8" max="8" width="2" style="23" customWidth="1"/>
    <col min="9" max="9" width="8.85546875" style="23" bestFit="1" customWidth="1"/>
    <col min="10" max="10" width="12.42578125" style="23" bestFit="1" customWidth="1"/>
    <col min="11" max="11" width="2.7109375" style="23" customWidth="1"/>
    <col min="12" max="12" width="8.85546875" style="23" bestFit="1" customWidth="1"/>
    <col min="13" max="13" width="12.42578125" style="23" customWidth="1"/>
    <col min="14" max="14" width="2.7109375" style="23" customWidth="1"/>
    <col min="15" max="15" width="9.85546875" style="23" bestFit="1" customWidth="1"/>
    <col min="16" max="16" width="12.42578125" style="23" customWidth="1"/>
    <col min="17" max="17" width="13.140625" style="23" customWidth="1"/>
    <col min="18" max="16384" width="8.7109375" style="23"/>
  </cols>
  <sheetData>
    <row r="1" spans="1:31">
      <c r="A1" s="50" t="s">
        <v>117</v>
      </c>
      <c r="B1" s="7"/>
      <c r="C1" s="7"/>
      <c r="D1" s="7"/>
      <c r="E1" s="7"/>
      <c r="F1" s="7"/>
      <c r="G1" s="7"/>
      <c r="H1" s="7"/>
    </row>
    <row r="2" spans="1:31">
      <c r="Q2" s="85"/>
      <c r="S2" s="85"/>
      <c r="U2" s="85"/>
      <c r="V2" s="85"/>
      <c r="X2" s="85"/>
      <c r="Z2" s="85"/>
      <c r="AA2" s="85"/>
      <c r="AC2" s="85"/>
      <c r="AE2" s="85"/>
    </row>
    <row r="3" spans="1:31">
      <c r="A3" s="86"/>
      <c r="B3" s="86"/>
      <c r="C3" s="203" t="s">
        <v>0</v>
      </c>
      <c r="D3" s="203"/>
      <c r="E3" s="86"/>
      <c r="F3" s="203" t="s">
        <v>1</v>
      </c>
      <c r="G3" s="203"/>
      <c r="H3" s="86"/>
      <c r="I3" s="203" t="s">
        <v>2</v>
      </c>
      <c r="J3" s="203"/>
      <c r="K3" s="86"/>
      <c r="L3" s="203" t="s">
        <v>75</v>
      </c>
      <c r="M3" s="203"/>
      <c r="N3" s="86"/>
      <c r="O3" s="203" t="s">
        <v>3</v>
      </c>
      <c r="P3" s="203"/>
      <c r="Q3" s="87"/>
      <c r="S3" s="87"/>
      <c r="U3" s="87"/>
      <c r="V3" s="87"/>
      <c r="X3" s="87"/>
      <c r="Z3" s="87"/>
      <c r="AA3" s="87"/>
      <c r="AC3" s="87"/>
      <c r="AE3" s="87"/>
    </row>
    <row r="4" spans="1:31">
      <c r="A4" s="21"/>
      <c r="B4" s="21"/>
      <c r="C4" s="21">
        <v>2014</v>
      </c>
      <c r="D4" s="21" t="s">
        <v>100</v>
      </c>
      <c r="E4" s="21"/>
      <c r="F4" s="21">
        <v>2014</v>
      </c>
      <c r="G4" s="21" t="s">
        <v>100</v>
      </c>
      <c r="H4" s="21"/>
      <c r="I4" s="21">
        <v>2014</v>
      </c>
      <c r="J4" s="21" t="s">
        <v>100</v>
      </c>
      <c r="K4" s="21"/>
      <c r="L4" s="21">
        <v>2014</v>
      </c>
      <c r="M4" s="21" t="s">
        <v>100</v>
      </c>
      <c r="N4" s="21"/>
      <c r="O4" s="21">
        <v>2014</v>
      </c>
      <c r="P4" s="21" t="s">
        <v>100</v>
      </c>
      <c r="Q4" s="88"/>
      <c r="S4" s="88"/>
      <c r="U4" s="88"/>
      <c r="V4" s="88"/>
      <c r="X4" s="88"/>
      <c r="Z4" s="88"/>
      <c r="AA4" s="88"/>
      <c r="AC4" s="88"/>
      <c r="AE4" s="88"/>
    </row>
    <row r="5" spans="1:31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88"/>
      <c r="S5" s="88"/>
      <c r="U5" s="88"/>
      <c r="V5" s="88"/>
      <c r="X5" s="88"/>
      <c r="Z5" s="88"/>
      <c r="AA5" s="88"/>
      <c r="AC5" s="88"/>
      <c r="AE5" s="88"/>
    </row>
    <row r="6" spans="1:31">
      <c r="A6" s="89" t="s">
        <v>19</v>
      </c>
      <c r="I6" s="85"/>
      <c r="J6" s="85"/>
      <c r="N6" s="50"/>
      <c r="Q6" s="88"/>
      <c r="S6" s="88"/>
      <c r="U6" s="88"/>
      <c r="V6" s="88"/>
      <c r="X6" s="88"/>
      <c r="Z6" s="88"/>
      <c r="AA6" s="88"/>
      <c r="AC6" s="88"/>
      <c r="AE6" s="88"/>
    </row>
    <row r="7" spans="1:31">
      <c r="A7" s="134" t="s">
        <v>116</v>
      </c>
      <c r="B7" s="135"/>
      <c r="C7" s="70">
        <v>1773</v>
      </c>
      <c r="D7" s="142">
        <v>-0.8</v>
      </c>
      <c r="E7" s="90"/>
      <c r="F7" s="70">
        <v>1823</v>
      </c>
      <c r="G7" s="142">
        <v>0.6</v>
      </c>
      <c r="H7" s="91"/>
      <c r="I7" s="70">
        <v>1979</v>
      </c>
      <c r="J7" s="142">
        <v>-0.1</v>
      </c>
      <c r="K7" s="90"/>
      <c r="L7" s="70">
        <v>2739</v>
      </c>
      <c r="M7" s="142">
        <v>-1.2</v>
      </c>
      <c r="N7" s="136"/>
      <c r="O7" s="70">
        <v>8314</v>
      </c>
      <c r="P7" s="142">
        <v>-0.4</v>
      </c>
      <c r="Q7" s="92"/>
      <c r="S7" s="92"/>
      <c r="U7" s="92"/>
      <c r="V7" s="92"/>
      <c r="X7" s="92"/>
      <c r="Z7" s="92"/>
      <c r="AA7" s="92"/>
      <c r="AC7" s="92"/>
      <c r="AE7" s="92"/>
    </row>
    <row r="8" spans="1:31">
      <c r="A8" s="134" t="s">
        <v>15</v>
      </c>
      <c r="B8" s="135"/>
      <c r="C8" s="70">
        <v>1709756</v>
      </c>
      <c r="D8" s="142">
        <v>-0.6</v>
      </c>
      <c r="E8" s="90"/>
      <c r="F8" s="70">
        <v>1665787</v>
      </c>
      <c r="G8" s="142">
        <v>1.5</v>
      </c>
      <c r="H8" s="90"/>
      <c r="I8" s="70">
        <v>1773915</v>
      </c>
      <c r="J8" s="142">
        <v>0.5</v>
      </c>
      <c r="K8" s="90"/>
      <c r="L8" s="70">
        <v>2078621</v>
      </c>
      <c r="M8" s="142">
        <v>-1.3</v>
      </c>
      <c r="N8" s="91"/>
      <c r="O8" s="70">
        <v>7228079</v>
      </c>
      <c r="P8" s="142">
        <v>-0.1</v>
      </c>
      <c r="Q8" s="93"/>
      <c r="S8" s="93"/>
      <c r="U8" s="93"/>
      <c r="V8" s="93"/>
      <c r="X8" s="93"/>
      <c r="Z8" s="93"/>
      <c r="AA8" s="93"/>
      <c r="AC8" s="93"/>
      <c r="AE8" s="93"/>
    </row>
    <row r="9" spans="1:31">
      <c r="A9" s="135" t="s">
        <v>114</v>
      </c>
      <c r="B9" s="135"/>
      <c r="C9" s="70">
        <v>964</v>
      </c>
      <c r="D9" s="142">
        <v>0.2</v>
      </c>
      <c r="E9" s="90"/>
      <c r="F9" s="70">
        <v>914</v>
      </c>
      <c r="G9" s="142">
        <v>0.9</v>
      </c>
      <c r="H9" s="94"/>
      <c r="I9" s="70">
        <v>896</v>
      </c>
      <c r="J9" s="142">
        <v>0.6</v>
      </c>
      <c r="K9" s="90"/>
      <c r="L9" s="70">
        <v>759</v>
      </c>
      <c r="M9" s="142">
        <v>-0.2</v>
      </c>
      <c r="N9" s="90"/>
      <c r="O9" s="70">
        <v>869</v>
      </c>
      <c r="P9" s="142">
        <v>0.4</v>
      </c>
      <c r="Q9" s="95"/>
      <c r="S9" s="95"/>
      <c r="U9" s="95"/>
      <c r="V9" s="95"/>
      <c r="X9" s="95"/>
      <c r="Z9" s="95"/>
      <c r="AA9" s="95"/>
      <c r="AC9" s="95"/>
      <c r="AE9" s="95"/>
    </row>
    <row r="10" spans="1:31">
      <c r="A10" s="135" t="s">
        <v>115</v>
      </c>
      <c r="B10" s="135"/>
      <c r="C10" s="70">
        <v>108</v>
      </c>
      <c r="D10" s="142">
        <v>-0.6</v>
      </c>
      <c r="E10" s="90"/>
      <c r="F10" s="70">
        <v>146</v>
      </c>
      <c r="G10" s="142">
        <v>1.5</v>
      </c>
      <c r="H10" s="96"/>
      <c r="I10" s="70">
        <v>134</v>
      </c>
      <c r="J10" s="142">
        <v>0.5</v>
      </c>
      <c r="K10" s="90"/>
      <c r="L10" s="70">
        <v>110</v>
      </c>
      <c r="M10" s="142">
        <v>-1.3</v>
      </c>
      <c r="N10" s="94"/>
      <c r="O10" s="70">
        <v>122</v>
      </c>
      <c r="P10" s="142">
        <v>-0.1</v>
      </c>
      <c r="S10" s="95"/>
      <c r="V10" s="95"/>
      <c r="Y10" s="95"/>
      <c r="AE10" s="137"/>
    </row>
    <row r="11" spans="1:31">
      <c r="A11" s="138" t="s">
        <v>18</v>
      </c>
      <c r="B11" s="135"/>
      <c r="C11" s="70"/>
      <c r="D11" s="142"/>
      <c r="E11" s="90"/>
      <c r="F11" s="70"/>
      <c r="G11" s="142"/>
      <c r="H11" s="97"/>
      <c r="I11" s="70"/>
      <c r="J11" s="142"/>
      <c r="K11" s="90"/>
      <c r="L11" s="70"/>
      <c r="M11" s="142"/>
      <c r="N11" s="96"/>
      <c r="O11" s="70"/>
      <c r="P11" s="142"/>
      <c r="S11" s="85"/>
      <c r="V11" s="85"/>
      <c r="Y11" s="85"/>
      <c r="AE11" s="137"/>
    </row>
    <row r="12" spans="1:31">
      <c r="A12" s="134" t="s">
        <v>116</v>
      </c>
      <c r="B12" s="135"/>
      <c r="C12" s="70">
        <v>354</v>
      </c>
      <c r="D12" s="142">
        <v>-0.6</v>
      </c>
      <c r="E12" s="90"/>
      <c r="F12" s="70">
        <v>210</v>
      </c>
      <c r="G12" s="142">
        <v>2.4</v>
      </c>
      <c r="H12" s="96"/>
      <c r="I12" s="70">
        <v>158</v>
      </c>
      <c r="J12" s="142">
        <v>0.6</v>
      </c>
      <c r="K12" s="90"/>
      <c r="L12" s="70">
        <v>136</v>
      </c>
      <c r="M12" s="142">
        <v>-7.5</v>
      </c>
      <c r="N12" s="97"/>
      <c r="O12" s="70">
        <v>858</v>
      </c>
      <c r="P12" s="142">
        <v>-0.8</v>
      </c>
      <c r="S12" s="87"/>
      <c r="V12" s="87"/>
      <c r="Y12" s="87"/>
      <c r="AE12" s="137"/>
    </row>
    <row r="13" spans="1:31">
      <c r="A13" s="134" t="s">
        <v>15</v>
      </c>
      <c r="B13" s="135"/>
      <c r="C13" s="70">
        <v>1845551</v>
      </c>
      <c r="D13" s="142">
        <v>-1</v>
      </c>
      <c r="E13" s="90"/>
      <c r="F13" s="70">
        <v>946027</v>
      </c>
      <c r="G13" s="142">
        <v>1.2</v>
      </c>
      <c r="H13" s="98"/>
      <c r="I13" s="70">
        <v>704129</v>
      </c>
      <c r="J13" s="142">
        <v>-1.6</v>
      </c>
      <c r="K13" s="90"/>
      <c r="L13" s="70">
        <v>709370</v>
      </c>
      <c r="M13" s="142">
        <v>-6.9</v>
      </c>
      <c r="N13" s="96"/>
      <c r="O13" s="70">
        <v>4205077</v>
      </c>
      <c r="P13" s="142">
        <v>-1.7</v>
      </c>
      <c r="S13" s="88"/>
      <c r="V13" s="88"/>
      <c r="Y13" s="88"/>
      <c r="AE13" s="137"/>
    </row>
    <row r="14" spans="1:31">
      <c r="A14" s="135" t="s">
        <v>114</v>
      </c>
      <c r="B14" s="135"/>
      <c r="C14" s="70">
        <v>5213</v>
      </c>
      <c r="D14" s="142">
        <v>-0.4</v>
      </c>
      <c r="E14" s="90"/>
      <c r="F14" s="70">
        <v>4505</v>
      </c>
      <c r="G14" s="142">
        <v>-1.2</v>
      </c>
      <c r="H14" s="98"/>
      <c r="I14" s="70">
        <v>4457</v>
      </c>
      <c r="J14" s="142">
        <v>-2.2999999999999998</v>
      </c>
      <c r="K14" s="90"/>
      <c r="L14" s="70">
        <v>5216</v>
      </c>
      <c r="M14" s="142">
        <v>0.6</v>
      </c>
      <c r="N14" s="98"/>
      <c r="O14" s="70">
        <v>4901</v>
      </c>
      <c r="P14" s="142">
        <v>-0.9</v>
      </c>
      <c r="S14" s="88"/>
      <c r="V14" s="88"/>
      <c r="Y14" s="88"/>
      <c r="AE14" s="137"/>
    </row>
    <row r="15" spans="1:31">
      <c r="A15" s="135" t="s">
        <v>115</v>
      </c>
      <c r="B15" s="135"/>
      <c r="C15" s="70">
        <v>117</v>
      </c>
      <c r="D15" s="142">
        <v>-1</v>
      </c>
      <c r="E15" s="90"/>
      <c r="F15" s="70">
        <v>83</v>
      </c>
      <c r="G15" s="142">
        <v>1.2</v>
      </c>
      <c r="H15" s="94"/>
      <c r="I15" s="70">
        <v>53</v>
      </c>
      <c r="J15" s="142">
        <v>-1.6</v>
      </c>
      <c r="K15" s="90"/>
      <c r="L15" s="70">
        <v>37</v>
      </c>
      <c r="M15" s="142">
        <v>-6.9</v>
      </c>
      <c r="N15" s="98"/>
      <c r="O15" s="70">
        <v>71</v>
      </c>
      <c r="P15" s="142">
        <v>-1.7</v>
      </c>
      <c r="S15" s="92"/>
      <c r="V15" s="92"/>
      <c r="Y15" s="92"/>
      <c r="AE15" s="137"/>
    </row>
    <row r="16" spans="1:31">
      <c r="A16" s="138" t="s">
        <v>30</v>
      </c>
      <c r="B16" s="135"/>
      <c r="C16" s="70"/>
      <c r="D16" s="142"/>
      <c r="E16" s="90"/>
      <c r="F16" s="70"/>
      <c r="G16" s="142"/>
      <c r="H16" s="99"/>
      <c r="I16" s="70"/>
      <c r="J16" s="142"/>
      <c r="K16" s="90"/>
      <c r="L16" s="70"/>
      <c r="M16" s="142"/>
      <c r="N16" s="94"/>
      <c r="O16" s="70"/>
      <c r="P16" s="142"/>
      <c r="S16" s="93"/>
      <c r="V16" s="93"/>
      <c r="Y16" s="93"/>
      <c r="AE16" s="137"/>
    </row>
    <row r="17" spans="1:31">
      <c r="A17" s="134" t="s">
        <v>116</v>
      </c>
      <c r="B17" s="135"/>
      <c r="C17" s="70">
        <v>1303</v>
      </c>
      <c r="D17" s="142">
        <v>-2.2000000000000002</v>
      </c>
      <c r="E17" s="90"/>
      <c r="F17" s="70">
        <v>1034</v>
      </c>
      <c r="G17" s="142">
        <v>-4.0999999999999996</v>
      </c>
      <c r="H17" s="97"/>
      <c r="I17" s="70">
        <v>1508</v>
      </c>
      <c r="J17" s="142">
        <v>-1</v>
      </c>
      <c r="K17" s="90"/>
      <c r="L17" s="70">
        <v>2984</v>
      </c>
      <c r="M17" s="142">
        <v>1.2</v>
      </c>
      <c r="N17" s="99"/>
      <c r="O17" s="70">
        <v>6829</v>
      </c>
      <c r="P17" s="142">
        <v>-0.8</v>
      </c>
      <c r="S17" s="85"/>
      <c r="V17" s="85"/>
      <c r="Y17" s="85"/>
      <c r="AE17" s="137"/>
    </row>
    <row r="18" spans="1:31">
      <c r="A18" s="134" t="s">
        <v>15</v>
      </c>
      <c r="B18" s="135"/>
      <c r="C18" s="70">
        <v>367342</v>
      </c>
      <c r="D18" s="142">
        <v>-2.5</v>
      </c>
      <c r="E18" s="90"/>
      <c r="F18" s="70">
        <v>289106</v>
      </c>
      <c r="G18" s="142">
        <v>-4.7</v>
      </c>
      <c r="H18" s="96"/>
      <c r="I18" s="70">
        <v>427278</v>
      </c>
      <c r="J18" s="142">
        <v>-1</v>
      </c>
      <c r="K18" s="90"/>
      <c r="L18" s="70">
        <v>841776</v>
      </c>
      <c r="M18" s="142">
        <v>1.3</v>
      </c>
      <c r="N18" s="97"/>
      <c r="O18" s="70">
        <v>1925502</v>
      </c>
      <c r="P18" s="142">
        <v>-0.9</v>
      </c>
      <c r="S18" s="95"/>
      <c r="V18" s="95"/>
      <c r="Y18" s="95"/>
      <c r="AE18" s="137"/>
    </row>
    <row r="19" spans="1:31">
      <c r="A19" s="135" t="s">
        <v>114</v>
      </c>
      <c r="B19" s="135"/>
      <c r="C19" s="70">
        <v>282</v>
      </c>
      <c r="D19" s="142">
        <v>-0.4</v>
      </c>
      <c r="E19" s="90"/>
      <c r="F19" s="70">
        <v>280</v>
      </c>
      <c r="G19" s="142">
        <v>-0.7</v>
      </c>
      <c r="H19" s="98"/>
      <c r="I19" s="70">
        <v>283</v>
      </c>
      <c r="J19" s="142">
        <v>0</v>
      </c>
      <c r="K19" s="90"/>
      <c r="L19" s="70">
        <v>282</v>
      </c>
      <c r="M19" s="142">
        <v>0.1</v>
      </c>
      <c r="N19" s="96"/>
      <c r="O19" s="70">
        <v>282</v>
      </c>
      <c r="P19" s="142">
        <v>-0.1</v>
      </c>
      <c r="S19" s="88"/>
      <c r="V19" s="88"/>
      <c r="Y19" s="88"/>
      <c r="AE19" s="137"/>
    </row>
    <row r="20" spans="1:31">
      <c r="A20" s="135" t="s">
        <v>115</v>
      </c>
      <c r="B20" s="135"/>
      <c r="C20" s="70">
        <v>23</v>
      </c>
      <c r="D20" s="142">
        <v>-2.5</v>
      </c>
      <c r="E20" s="90"/>
      <c r="F20" s="70">
        <v>25</v>
      </c>
      <c r="G20" s="142">
        <v>-4.7</v>
      </c>
      <c r="H20" s="98"/>
      <c r="I20" s="70">
        <v>32</v>
      </c>
      <c r="J20" s="142">
        <v>-1</v>
      </c>
      <c r="K20" s="90"/>
      <c r="L20" s="70">
        <v>44</v>
      </c>
      <c r="M20" s="142">
        <v>1.3</v>
      </c>
      <c r="N20" s="98"/>
      <c r="O20" s="70">
        <v>32</v>
      </c>
      <c r="P20" s="142">
        <v>-0.9</v>
      </c>
      <c r="S20" s="88"/>
      <c r="V20" s="88"/>
      <c r="Y20" s="88"/>
      <c r="AE20" s="137"/>
    </row>
    <row r="21" spans="1:31">
      <c r="A21" s="138" t="s">
        <v>17</v>
      </c>
      <c r="B21" s="135"/>
      <c r="C21" s="70"/>
      <c r="D21" s="142"/>
      <c r="E21" s="90"/>
      <c r="F21" s="70"/>
      <c r="G21" s="142"/>
      <c r="H21" s="96"/>
      <c r="I21" s="70"/>
      <c r="J21" s="142"/>
      <c r="K21" s="90"/>
      <c r="L21" s="70"/>
      <c r="M21" s="142"/>
      <c r="N21" s="98"/>
      <c r="O21" s="70"/>
      <c r="P21" s="142"/>
      <c r="S21" s="95"/>
      <c r="V21" s="95"/>
      <c r="Y21" s="95"/>
      <c r="AE21" s="137"/>
    </row>
    <row r="22" spans="1:31">
      <c r="A22" s="134" t="s">
        <v>116</v>
      </c>
      <c r="B22" s="135"/>
      <c r="C22" s="70">
        <v>1130</v>
      </c>
      <c r="D22" s="142">
        <v>1.3</v>
      </c>
      <c r="E22" s="90"/>
      <c r="F22" s="70">
        <v>987</v>
      </c>
      <c r="G22" s="142">
        <v>1.9</v>
      </c>
      <c r="H22" s="96"/>
      <c r="I22" s="70">
        <v>1170</v>
      </c>
      <c r="J22" s="142">
        <v>3.1</v>
      </c>
      <c r="K22" s="90"/>
      <c r="L22" s="70">
        <v>1407</v>
      </c>
      <c r="M22" s="142">
        <v>4.9000000000000004</v>
      </c>
      <c r="N22" s="96"/>
      <c r="O22" s="70">
        <v>4694</v>
      </c>
      <c r="P22" s="142">
        <v>2.9</v>
      </c>
      <c r="S22" s="95"/>
      <c r="V22" s="95"/>
      <c r="Y22" s="95"/>
      <c r="AE22" s="137"/>
    </row>
    <row r="23" spans="1:31">
      <c r="A23" s="134" t="s">
        <v>15</v>
      </c>
      <c r="B23" s="135"/>
      <c r="C23" s="70">
        <v>690224</v>
      </c>
      <c r="D23" s="142">
        <v>3</v>
      </c>
      <c r="E23" s="90"/>
      <c r="F23" s="70">
        <v>617751</v>
      </c>
      <c r="G23" s="142">
        <v>3.6</v>
      </c>
      <c r="H23" s="96"/>
      <c r="I23" s="70">
        <v>705717</v>
      </c>
      <c r="J23" s="142">
        <v>3.8</v>
      </c>
      <c r="K23" s="90"/>
      <c r="L23" s="70">
        <v>833213</v>
      </c>
      <c r="M23" s="142">
        <v>6.9</v>
      </c>
      <c r="N23" s="96"/>
      <c r="O23" s="70">
        <v>2846905</v>
      </c>
      <c r="P23" s="142">
        <v>4.4000000000000004</v>
      </c>
      <c r="S23" s="95"/>
      <c r="V23" s="95"/>
      <c r="Y23" s="95"/>
      <c r="AE23" s="137"/>
    </row>
    <row r="24" spans="1:31">
      <c r="A24" s="135" t="s">
        <v>114</v>
      </c>
      <c r="B24" s="135"/>
      <c r="C24" s="70">
        <v>611</v>
      </c>
      <c r="D24" s="142">
        <v>1.7</v>
      </c>
      <c r="E24" s="90"/>
      <c r="F24" s="70">
        <v>626</v>
      </c>
      <c r="G24" s="142">
        <v>1.7</v>
      </c>
      <c r="H24" s="96"/>
      <c r="I24" s="70">
        <v>603</v>
      </c>
      <c r="J24" s="142">
        <v>0.7</v>
      </c>
      <c r="K24" s="90"/>
      <c r="L24" s="70">
        <v>592</v>
      </c>
      <c r="M24" s="142">
        <v>1.8</v>
      </c>
      <c r="N24" s="96"/>
      <c r="O24" s="70">
        <v>606</v>
      </c>
      <c r="P24" s="142">
        <v>1.5</v>
      </c>
      <c r="S24" s="95"/>
      <c r="V24" s="95"/>
      <c r="Y24" s="95"/>
      <c r="AE24" s="137"/>
    </row>
    <row r="25" spans="1:31">
      <c r="A25" s="135" t="s">
        <v>115</v>
      </c>
      <c r="B25" s="135"/>
      <c r="C25" s="70">
        <v>44</v>
      </c>
      <c r="D25" s="142">
        <v>3</v>
      </c>
      <c r="E25" s="90"/>
      <c r="F25" s="70">
        <v>54</v>
      </c>
      <c r="G25" s="142">
        <v>3.6</v>
      </c>
      <c r="H25" s="98"/>
      <c r="I25" s="70">
        <v>53</v>
      </c>
      <c r="J25" s="142">
        <v>3.8</v>
      </c>
      <c r="K25" s="90"/>
      <c r="L25" s="70">
        <v>44</v>
      </c>
      <c r="M25" s="142">
        <v>6.9</v>
      </c>
      <c r="N25" s="96"/>
      <c r="O25" s="70">
        <v>48</v>
      </c>
      <c r="P25" s="142">
        <v>4.4000000000000004</v>
      </c>
      <c r="S25" s="88"/>
      <c r="V25" s="88"/>
      <c r="Y25" s="88"/>
      <c r="AE25" s="137"/>
    </row>
    <row r="26" spans="1:31">
      <c r="A26" s="138" t="s">
        <v>31</v>
      </c>
      <c r="B26" s="135"/>
      <c r="C26" s="70"/>
      <c r="D26" s="142"/>
      <c r="E26" s="90"/>
      <c r="F26" s="70"/>
      <c r="G26" s="142"/>
      <c r="H26" s="98"/>
      <c r="I26" s="70"/>
      <c r="J26" s="142"/>
      <c r="K26" s="90"/>
      <c r="L26" s="70"/>
      <c r="M26" s="142"/>
      <c r="N26" s="98"/>
      <c r="O26" s="70"/>
      <c r="P26" s="142"/>
      <c r="S26" s="91"/>
      <c r="V26" s="91"/>
      <c r="Y26" s="91"/>
      <c r="AE26" s="137"/>
    </row>
    <row r="27" spans="1:31">
      <c r="A27" s="134" t="s">
        <v>116</v>
      </c>
      <c r="B27" s="135"/>
      <c r="C27" s="70">
        <v>2127</v>
      </c>
      <c r="D27" s="142">
        <v>-0.7</v>
      </c>
      <c r="E27" s="90"/>
      <c r="F27" s="70">
        <v>2033</v>
      </c>
      <c r="G27" s="142">
        <v>0.8</v>
      </c>
      <c r="H27" s="100"/>
      <c r="I27" s="70">
        <v>2137</v>
      </c>
      <c r="J27" s="142">
        <v>0</v>
      </c>
      <c r="K27" s="90"/>
      <c r="L27" s="70">
        <v>2875</v>
      </c>
      <c r="M27" s="142">
        <v>-1.5</v>
      </c>
      <c r="N27" s="98"/>
      <c r="O27" s="70">
        <v>9172</v>
      </c>
      <c r="P27" s="142">
        <v>-0.5</v>
      </c>
      <c r="S27" s="101"/>
      <c r="V27" s="101"/>
      <c r="Y27" s="101"/>
      <c r="AE27" s="137"/>
    </row>
    <row r="28" spans="1:31">
      <c r="A28" s="134" t="s">
        <v>15</v>
      </c>
      <c r="B28" s="135"/>
      <c r="C28" s="70">
        <v>3555307</v>
      </c>
      <c r="D28" s="142">
        <v>-0.8</v>
      </c>
      <c r="E28" s="90"/>
      <c r="F28" s="70">
        <v>2611814</v>
      </c>
      <c r="G28" s="142">
        <v>1.4</v>
      </c>
      <c r="H28" s="99"/>
      <c r="I28" s="70">
        <v>2478044</v>
      </c>
      <c r="J28" s="142">
        <v>-0.1</v>
      </c>
      <c r="K28" s="90"/>
      <c r="L28" s="70">
        <v>2787991</v>
      </c>
      <c r="M28" s="142">
        <v>-2.8</v>
      </c>
      <c r="N28" s="100"/>
      <c r="O28" s="70">
        <v>11433156</v>
      </c>
      <c r="P28" s="142">
        <v>-0.7</v>
      </c>
      <c r="S28" s="92"/>
      <c r="V28" s="92"/>
      <c r="Y28" s="92"/>
      <c r="AE28" s="137"/>
    </row>
    <row r="29" spans="1:31">
      <c r="A29" s="135" t="s">
        <v>114</v>
      </c>
      <c r="B29" s="135"/>
      <c r="C29" s="70">
        <v>1672</v>
      </c>
      <c r="D29" s="142">
        <v>0</v>
      </c>
      <c r="E29" s="90"/>
      <c r="F29" s="70">
        <v>1285</v>
      </c>
      <c r="G29" s="142">
        <v>0.6</v>
      </c>
      <c r="H29" s="96"/>
      <c r="I29" s="70">
        <v>1160</v>
      </c>
      <c r="J29" s="142">
        <v>0</v>
      </c>
      <c r="K29" s="90"/>
      <c r="L29" s="70">
        <v>970</v>
      </c>
      <c r="M29" s="142">
        <v>-1.4</v>
      </c>
      <c r="N29" s="99"/>
      <c r="O29" s="70">
        <v>1247</v>
      </c>
      <c r="P29" s="142">
        <v>-0.2</v>
      </c>
      <c r="S29" s="95"/>
      <c r="V29" s="95"/>
      <c r="Y29" s="95"/>
      <c r="AE29" s="137"/>
    </row>
    <row r="30" spans="1:31">
      <c r="A30" s="135" t="s">
        <v>115</v>
      </c>
      <c r="B30" s="135"/>
      <c r="C30" s="70">
        <v>226</v>
      </c>
      <c r="D30" s="142">
        <v>-0.8</v>
      </c>
      <c r="E30" s="90"/>
      <c r="F30" s="70">
        <v>228</v>
      </c>
      <c r="G30" s="142">
        <v>1.4</v>
      </c>
      <c r="H30" s="96"/>
      <c r="I30" s="70">
        <v>187</v>
      </c>
      <c r="J30" s="142">
        <v>-0.1</v>
      </c>
      <c r="K30" s="90"/>
      <c r="L30" s="70">
        <v>147</v>
      </c>
      <c r="M30" s="142">
        <v>-2.8</v>
      </c>
      <c r="N30" s="96"/>
      <c r="O30" s="70">
        <v>192</v>
      </c>
      <c r="P30" s="142">
        <v>-0.7</v>
      </c>
      <c r="S30" s="85"/>
      <c r="V30" s="85"/>
      <c r="Y30" s="85"/>
      <c r="AE30" s="137"/>
    </row>
    <row r="31" spans="1:31">
      <c r="A31" s="138" t="s">
        <v>32</v>
      </c>
      <c r="B31" s="135"/>
      <c r="C31" s="70"/>
      <c r="D31" s="142"/>
      <c r="E31" s="90"/>
      <c r="F31" s="70"/>
      <c r="G31" s="142"/>
      <c r="H31" s="90"/>
      <c r="I31" s="70"/>
      <c r="J31" s="142"/>
      <c r="K31" s="90"/>
      <c r="L31" s="70"/>
      <c r="M31" s="142"/>
      <c r="N31" s="96"/>
      <c r="O31" s="70"/>
      <c r="P31" s="142"/>
      <c r="S31" s="87"/>
      <c r="V31" s="87"/>
      <c r="Y31" s="87"/>
      <c r="AE31" s="137"/>
    </row>
    <row r="32" spans="1:31">
      <c r="A32" s="134" t="s">
        <v>116</v>
      </c>
      <c r="B32" s="135"/>
      <c r="C32" s="70">
        <v>4560</v>
      </c>
      <c r="D32" s="142">
        <v>-0.7</v>
      </c>
      <c r="E32" s="90"/>
      <c r="F32" s="70">
        <v>4054</v>
      </c>
      <c r="G32" s="142">
        <v>-0.2</v>
      </c>
      <c r="H32" s="98"/>
      <c r="I32" s="70">
        <v>4815</v>
      </c>
      <c r="J32" s="142">
        <v>0.4</v>
      </c>
      <c r="K32" s="90"/>
      <c r="L32" s="70">
        <v>7266</v>
      </c>
      <c r="M32" s="142">
        <v>0.8</v>
      </c>
      <c r="N32" s="90"/>
      <c r="O32" s="70">
        <v>20695</v>
      </c>
      <c r="P32" s="142">
        <v>0.2</v>
      </c>
      <c r="S32" s="88"/>
      <c r="V32" s="88"/>
      <c r="Y32" s="88"/>
      <c r="AE32" s="137"/>
    </row>
    <row r="33" spans="1:31">
      <c r="A33" s="134" t="s">
        <v>15</v>
      </c>
      <c r="B33" s="135"/>
      <c r="C33" s="70">
        <v>4612873</v>
      </c>
      <c r="D33" s="142">
        <v>-0.4</v>
      </c>
      <c r="E33" s="90"/>
      <c r="F33" s="70">
        <v>3518671</v>
      </c>
      <c r="G33" s="142">
        <v>1.3</v>
      </c>
      <c r="H33" s="94"/>
      <c r="I33" s="70">
        <v>3611039</v>
      </c>
      <c r="J33" s="142">
        <v>0.5</v>
      </c>
      <c r="K33" s="90"/>
      <c r="L33" s="70">
        <v>4462980</v>
      </c>
      <c r="M33" s="142">
        <v>-0.4</v>
      </c>
      <c r="N33" s="98"/>
      <c r="O33" s="70">
        <v>16205563</v>
      </c>
      <c r="P33" s="142">
        <v>0.2</v>
      </c>
      <c r="S33" s="88"/>
      <c r="V33" s="88"/>
      <c r="Y33" s="88"/>
      <c r="AE33" s="137"/>
    </row>
    <row r="34" spans="1:31">
      <c r="A34" s="135" t="s">
        <v>114</v>
      </c>
      <c r="B34" s="135"/>
      <c r="C34" s="70">
        <v>1012</v>
      </c>
      <c r="D34" s="142">
        <v>0.3</v>
      </c>
      <c r="E34" s="90"/>
      <c r="F34" s="70">
        <v>868</v>
      </c>
      <c r="G34" s="142">
        <v>1.5</v>
      </c>
      <c r="H34" s="99"/>
      <c r="I34" s="70">
        <v>750</v>
      </c>
      <c r="J34" s="142">
        <v>0.1</v>
      </c>
      <c r="K34" s="90"/>
      <c r="L34" s="70">
        <v>614</v>
      </c>
      <c r="M34" s="142">
        <v>-1.2</v>
      </c>
      <c r="N34" s="94"/>
      <c r="O34" s="70">
        <v>783</v>
      </c>
      <c r="P34" s="142">
        <v>0</v>
      </c>
      <c r="S34" s="92"/>
      <c r="V34" s="92"/>
      <c r="Y34" s="92"/>
      <c r="AE34" s="137"/>
    </row>
    <row r="35" spans="1:31">
      <c r="A35" s="11" t="s">
        <v>115</v>
      </c>
      <c r="B35" s="11"/>
      <c r="C35" s="70">
        <v>293</v>
      </c>
      <c r="D35" s="166">
        <v>-0.4</v>
      </c>
      <c r="E35" s="91"/>
      <c r="F35" s="70">
        <v>307</v>
      </c>
      <c r="G35" s="166">
        <v>1.3</v>
      </c>
      <c r="H35" s="96"/>
      <c r="I35" s="70">
        <v>273</v>
      </c>
      <c r="J35" s="166">
        <v>0.5</v>
      </c>
      <c r="K35" s="91"/>
      <c r="L35" s="70">
        <v>235</v>
      </c>
      <c r="M35" s="166">
        <v>-0.4</v>
      </c>
      <c r="N35" s="99"/>
      <c r="O35" s="70">
        <v>273</v>
      </c>
      <c r="P35" s="166">
        <v>0.2</v>
      </c>
      <c r="S35" s="93"/>
      <c r="V35" s="93"/>
      <c r="Y35" s="93"/>
      <c r="AE35" s="137"/>
    </row>
    <row r="36" spans="1:31">
      <c r="A36" s="21"/>
      <c r="B36" s="167"/>
      <c r="C36" s="21"/>
      <c r="D36" s="21"/>
      <c r="E36" s="21"/>
      <c r="F36" s="21"/>
      <c r="G36" s="168"/>
      <c r="H36" s="21"/>
      <c r="I36" s="21"/>
      <c r="J36" s="168"/>
      <c r="K36" s="21"/>
      <c r="L36" s="21"/>
      <c r="M36" s="21"/>
      <c r="N36" s="21"/>
      <c r="O36" s="21"/>
      <c r="P36" s="168"/>
    </row>
    <row r="38" spans="1:31">
      <c r="A38" s="50" t="s">
        <v>77</v>
      </c>
    </row>
  </sheetData>
  <mergeCells count="5">
    <mergeCell ref="F3:G3"/>
    <mergeCell ref="C3:D3"/>
    <mergeCell ref="I3:J3"/>
    <mergeCell ref="O3:P3"/>
    <mergeCell ref="L3:M3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F34"/>
  <sheetViews>
    <sheetView zoomScale="75" zoomScaleNormal="75" zoomScalePageLayoutView="110" workbookViewId="0">
      <selection activeCell="A2" sqref="A2"/>
    </sheetView>
  </sheetViews>
  <sheetFormatPr defaultColWidth="8.7109375" defaultRowHeight="12.75"/>
  <cols>
    <col min="1" max="1" width="23.7109375" style="46" customWidth="1"/>
    <col min="2" max="2" width="10.7109375" style="46" bestFit="1" customWidth="1"/>
    <col min="3" max="3" width="11.7109375" style="46" bestFit="1" customWidth="1"/>
    <col min="4" max="4" width="11" style="46" customWidth="1"/>
    <col min="5" max="5" width="12.42578125" style="46" customWidth="1"/>
    <col min="6" max="6" width="11.7109375" style="46" bestFit="1" customWidth="1"/>
    <col min="7" max="7" width="9.28515625" style="46" bestFit="1" customWidth="1"/>
    <col min="8" max="8" width="11.7109375" style="46" bestFit="1" customWidth="1"/>
    <col min="9" max="9" width="8.7109375" style="46"/>
    <col min="10" max="10" width="9.28515625" style="46" bestFit="1" customWidth="1"/>
    <col min="11" max="11" width="12.7109375" style="46" bestFit="1" customWidth="1"/>
    <col min="12" max="16384" width="8.7109375" style="46"/>
  </cols>
  <sheetData>
    <row r="1" spans="1:6">
      <c r="A1" s="50" t="s">
        <v>58</v>
      </c>
      <c r="B1" s="23"/>
      <c r="C1" s="23"/>
      <c r="D1" s="23"/>
      <c r="E1" s="23"/>
      <c r="F1" s="23"/>
    </row>
    <row r="2" spans="1:6">
      <c r="A2" s="50"/>
      <c r="B2" s="23"/>
      <c r="C2" s="23"/>
      <c r="D2" s="23"/>
      <c r="E2" s="23"/>
      <c r="F2" s="23"/>
    </row>
    <row r="3" spans="1:6">
      <c r="A3" s="204"/>
      <c r="B3" s="206" t="s">
        <v>69</v>
      </c>
      <c r="C3" s="206" t="s">
        <v>70</v>
      </c>
      <c r="D3" s="208" t="s">
        <v>121</v>
      </c>
      <c r="E3" s="208" t="s">
        <v>73</v>
      </c>
      <c r="F3" s="208" t="s">
        <v>120</v>
      </c>
    </row>
    <row r="4" spans="1:6">
      <c r="A4" s="205"/>
      <c r="B4" s="207"/>
      <c r="C4" s="207"/>
      <c r="D4" s="209"/>
      <c r="E4" s="209"/>
      <c r="F4" s="209"/>
    </row>
    <row r="5" spans="1:6">
      <c r="A5" s="144"/>
      <c r="B5" s="144" t="s">
        <v>119</v>
      </c>
      <c r="C5" s="144" t="s">
        <v>118</v>
      </c>
      <c r="D5" s="144" t="s">
        <v>118</v>
      </c>
      <c r="E5" s="144" t="s">
        <v>33</v>
      </c>
      <c r="F5" s="144" t="s">
        <v>119</v>
      </c>
    </row>
    <row r="6" spans="1:6">
      <c r="A6" s="143"/>
      <c r="B6" s="143"/>
      <c r="C6" s="143"/>
      <c r="D6" s="143"/>
      <c r="E6" s="143"/>
      <c r="F6" s="143"/>
    </row>
    <row r="7" spans="1:6">
      <c r="A7" s="118" t="s">
        <v>16</v>
      </c>
      <c r="B7" s="84">
        <v>17.899999999999999</v>
      </c>
      <c r="C7" s="119">
        <v>3278</v>
      </c>
      <c r="D7" s="120">
        <v>181</v>
      </c>
      <c r="E7" s="71">
        <v>2835490</v>
      </c>
      <c r="F7" s="120">
        <v>3.7</v>
      </c>
    </row>
    <row r="8" spans="1:6">
      <c r="A8" s="121" t="s">
        <v>36</v>
      </c>
      <c r="B8" s="122">
        <v>10.3</v>
      </c>
      <c r="C8" s="123">
        <v>1859</v>
      </c>
      <c r="D8" s="124">
        <v>69</v>
      </c>
      <c r="E8" s="125">
        <v>1627354</v>
      </c>
      <c r="F8" s="124">
        <v>2.4</v>
      </c>
    </row>
    <row r="9" spans="1:6">
      <c r="A9" s="121" t="s">
        <v>35</v>
      </c>
      <c r="B9" s="122">
        <v>1.1000000000000001</v>
      </c>
      <c r="C9" s="122">
        <v>52</v>
      </c>
      <c r="D9" s="124">
        <v>2</v>
      </c>
      <c r="E9" s="125">
        <v>170315</v>
      </c>
      <c r="F9" s="124">
        <v>2.9</v>
      </c>
    </row>
    <row r="10" spans="1:6">
      <c r="A10" s="121" t="s">
        <v>68</v>
      </c>
      <c r="B10" s="179">
        <v>2</v>
      </c>
      <c r="C10" s="123">
        <v>377</v>
      </c>
      <c r="D10" s="126" t="s">
        <v>72</v>
      </c>
      <c r="E10" s="125">
        <v>314507</v>
      </c>
      <c r="F10" s="124">
        <v>1.5</v>
      </c>
    </row>
    <row r="11" spans="1:6">
      <c r="A11" s="121" t="s">
        <v>34</v>
      </c>
      <c r="B11" s="122">
        <v>4.5999999999999996</v>
      </c>
      <c r="C11" s="122">
        <v>990</v>
      </c>
      <c r="D11" s="124">
        <v>114</v>
      </c>
      <c r="E11" s="125">
        <v>723314</v>
      </c>
      <c r="F11" s="124">
        <v>7.9</v>
      </c>
    </row>
    <row r="12" spans="1:6">
      <c r="A12" s="118" t="s">
        <v>37</v>
      </c>
      <c r="B12" s="84">
        <v>14.5</v>
      </c>
      <c r="C12" s="119">
        <v>3378</v>
      </c>
      <c r="D12" s="127">
        <v>36</v>
      </c>
      <c r="E12" s="128">
        <v>2293706</v>
      </c>
      <c r="F12" s="127">
        <v>1.1000000000000001</v>
      </c>
    </row>
    <row r="13" spans="1:6">
      <c r="A13" s="121" t="s">
        <v>38</v>
      </c>
      <c r="B13" s="122">
        <v>8.4</v>
      </c>
      <c r="C13" s="119">
        <v>1293</v>
      </c>
      <c r="D13" s="124">
        <v>29</v>
      </c>
      <c r="E13" s="125">
        <v>1322358</v>
      </c>
      <c r="F13" s="124">
        <v>2.2999999999999998</v>
      </c>
    </row>
    <row r="14" spans="1:6">
      <c r="A14" s="121" t="s">
        <v>39</v>
      </c>
      <c r="B14" s="122">
        <v>2.4</v>
      </c>
      <c r="C14" s="119">
        <v>890</v>
      </c>
      <c r="D14" s="129">
        <v>88</v>
      </c>
      <c r="E14" s="130">
        <v>386039</v>
      </c>
      <c r="F14" s="129">
        <v>12.9</v>
      </c>
    </row>
    <row r="15" spans="1:6">
      <c r="A15" s="121" t="s">
        <v>41</v>
      </c>
      <c r="B15" s="84">
        <v>3.4</v>
      </c>
      <c r="C15" s="119">
        <v>1109</v>
      </c>
      <c r="D15" s="145">
        <v>-70</v>
      </c>
      <c r="E15" s="128">
        <v>542612</v>
      </c>
      <c r="F15" s="145">
        <v>-7.6</v>
      </c>
    </row>
    <row r="16" spans="1:6">
      <c r="A16" s="131" t="s">
        <v>67</v>
      </c>
      <c r="B16" s="122">
        <v>0.4</v>
      </c>
      <c r="C16" s="119">
        <v>86</v>
      </c>
      <c r="D16" s="146">
        <v>-11</v>
      </c>
      <c r="E16" s="130">
        <v>42697</v>
      </c>
      <c r="F16" s="146">
        <v>-9.6999999999999993</v>
      </c>
    </row>
    <row r="17" spans="1:6">
      <c r="A17" s="118" t="s">
        <v>66</v>
      </c>
      <c r="B17" s="122">
        <v>11.5</v>
      </c>
      <c r="C17" s="119">
        <v>1294</v>
      </c>
      <c r="D17" s="124">
        <v>28</v>
      </c>
      <c r="E17" s="125">
        <v>1815968</v>
      </c>
      <c r="F17" s="124">
        <v>3.1</v>
      </c>
    </row>
    <row r="18" spans="1:6">
      <c r="A18" s="118" t="s">
        <v>40</v>
      </c>
      <c r="B18" s="12">
        <v>10.3</v>
      </c>
      <c r="C18" s="119">
        <v>2309</v>
      </c>
      <c r="D18" s="147">
        <v>-24</v>
      </c>
      <c r="E18" s="71">
        <v>1627855</v>
      </c>
      <c r="F18" s="120">
        <v>1.2</v>
      </c>
    </row>
    <row r="19" spans="1:6">
      <c r="A19" s="118" t="s">
        <v>45</v>
      </c>
      <c r="B19" s="132">
        <v>5.88</v>
      </c>
      <c r="C19" s="119">
        <v>894</v>
      </c>
      <c r="D19" s="145">
        <v>-8</v>
      </c>
      <c r="E19" s="128">
        <v>921327</v>
      </c>
      <c r="F19" s="145">
        <v>-1.3</v>
      </c>
    </row>
    <row r="20" spans="1:6">
      <c r="A20" s="118" t="s">
        <v>65</v>
      </c>
      <c r="B20" s="122">
        <v>4.8</v>
      </c>
      <c r="C20" s="119">
        <v>1557</v>
      </c>
      <c r="D20" s="129">
        <v>-247</v>
      </c>
      <c r="E20" s="130">
        <v>763313</v>
      </c>
      <c r="F20" s="146">
        <v>-12</v>
      </c>
    </row>
    <row r="21" spans="1:6">
      <c r="A21" s="118" t="s">
        <v>42</v>
      </c>
      <c r="B21" s="122">
        <v>3.5</v>
      </c>
      <c r="C21" s="119">
        <v>742</v>
      </c>
      <c r="D21" s="148">
        <v>-791</v>
      </c>
      <c r="E21" s="125">
        <v>559373</v>
      </c>
      <c r="F21" s="148">
        <v>-40.6</v>
      </c>
    </row>
    <row r="22" spans="1:6">
      <c r="A22" s="131" t="s">
        <v>43</v>
      </c>
      <c r="B22" s="122">
        <v>3.5</v>
      </c>
      <c r="C22" s="71">
        <v>742</v>
      </c>
      <c r="D22" s="146">
        <v>-72</v>
      </c>
      <c r="E22" s="125">
        <v>559373</v>
      </c>
      <c r="F22" s="146">
        <v>-8.3000000000000007</v>
      </c>
    </row>
    <row r="23" spans="1:6">
      <c r="A23" s="131" t="s">
        <v>44</v>
      </c>
      <c r="B23" s="133" t="s">
        <v>71</v>
      </c>
      <c r="C23" s="71" t="s">
        <v>71</v>
      </c>
      <c r="D23" s="133" t="s">
        <v>71</v>
      </c>
      <c r="E23" s="133" t="s">
        <v>71</v>
      </c>
      <c r="F23" s="133" t="s">
        <v>71</v>
      </c>
    </row>
    <row r="24" spans="1:6">
      <c r="A24" s="118" t="s">
        <v>46</v>
      </c>
      <c r="B24" s="122">
        <v>2.8</v>
      </c>
      <c r="C24" s="71">
        <v>570</v>
      </c>
      <c r="D24" s="124">
        <v>6</v>
      </c>
      <c r="E24" s="125">
        <v>440681</v>
      </c>
      <c r="F24" s="124">
        <v>1.4</v>
      </c>
    </row>
    <row r="25" spans="1:6">
      <c r="A25" s="118" t="s">
        <v>47</v>
      </c>
      <c r="B25" s="122">
        <v>2.7</v>
      </c>
      <c r="C25" s="71">
        <v>146</v>
      </c>
      <c r="D25" s="124">
        <v>3</v>
      </c>
      <c r="E25" s="125">
        <v>430152</v>
      </c>
      <c r="F25" s="124">
        <v>3.1</v>
      </c>
    </row>
    <row r="26" spans="1:6">
      <c r="A26" s="118" t="s">
        <v>64</v>
      </c>
      <c r="B26" s="84">
        <v>2.7</v>
      </c>
      <c r="C26" s="71">
        <v>726</v>
      </c>
      <c r="D26" s="127">
        <v>368</v>
      </c>
      <c r="E26" s="128">
        <v>426394</v>
      </c>
      <c r="F26" s="127">
        <v>105.2</v>
      </c>
    </row>
    <row r="27" spans="1:6">
      <c r="A27" s="118" t="s">
        <v>21</v>
      </c>
      <c r="B27" s="84">
        <v>2.4</v>
      </c>
      <c r="C27" s="71">
        <v>69</v>
      </c>
      <c r="D27" s="145">
        <v>-1</v>
      </c>
      <c r="E27" s="128">
        <v>372190</v>
      </c>
      <c r="F27" s="145">
        <v>-1.3</v>
      </c>
    </row>
    <row r="28" spans="1:6">
      <c r="A28" s="118" t="s">
        <v>20</v>
      </c>
      <c r="B28" s="84">
        <v>2.4</v>
      </c>
      <c r="C28" s="71">
        <v>215</v>
      </c>
      <c r="D28" s="147">
        <v>-17</v>
      </c>
      <c r="E28" s="71">
        <v>373507</v>
      </c>
      <c r="F28" s="147">
        <v>-4.0999999999999996</v>
      </c>
    </row>
    <row r="29" spans="1:6">
      <c r="A29" s="118" t="s">
        <v>48</v>
      </c>
      <c r="B29" s="84">
        <v>2.2999999999999998</v>
      </c>
      <c r="C29" s="71">
        <v>451</v>
      </c>
      <c r="D29" s="145">
        <v>-3</v>
      </c>
      <c r="E29" s="128">
        <v>362015</v>
      </c>
      <c r="F29" s="145">
        <v>-0.5</v>
      </c>
    </row>
    <row r="30" spans="1:6">
      <c r="A30" s="169" t="s">
        <v>49</v>
      </c>
      <c r="B30" s="170">
        <v>2.1</v>
      </c>
      <c r="C30" s="171">
        <v>308</v>
      </c>
      <c r="D30" s="172">
        <v>-133</v>
      </c>
      <c r="E30" s="173">
        <v>334798</v>
      </c>
      <c r="F30" s="172">
        <v>-13.6</v>
      </c>
    </row>
    <row r="31" spans="1:6">
      <c r="A31" s="177"/>
      <c r="B31" s="178"/>
      <c r="C31" s="178"/>
      <c r="D31" s="178"/>
      <c r="E31" s="178"/>
      <c r="F31" s="178"/>
    </row>
    <row r="32" spans="1:6">
      <c r="A32" s="174"/>
      <c r="B32" s="174"/>
      <c r="C32" s="176"/>
      <c r="D32" s="176"/>
      <c r="E32" s="176"/>
      <c r="F32" s="174"/>
    </row>
    <row r="33" spans="1:6">
      <c r="A33" s="175" t="s">
        <v>74</v>
      </c>
      <c r="B33" s="174"/>
      <c r="C33" s="174"/>
      <c r="D33" s="174"/>
      <c r="E33" s="174"/>
      <c r="F33" s="174"/>
    </row>
    <row r="34" spans="1:6">
      <c r="E34" s="84"/>
    </row>
  </sheetData>
  <mergeCells count="6">
    <mergeCell ref="A3:A4"/>
    <mergeCell ref="B3:B4"/>
    <mergeCell ref="C3:C4"/>
    <mergeCell ref="E3:E4"/>
    <mergeCell ref="F3:F4"/>
    <mergeCell ref="D3:D4"/>
  </mergeCells>
  <pageMargins left="0.7" right="0.7" top="0.75" bottom="0.75" header="0.3" footer="0.3"/>
  <pageSetup paperSize="9" orientation="portrait"/>
  <ignoredErrors>
    <ignoredError sqref="D10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H12"/>
  <sheetViews>
    <sheetView zoomScale="75" zoomScaleNormal="75" workbookViewId="0">
      <selection activeCell="A2" sqref="A2"/>
    </sheetView>
  </sheetViews>
  <sheetFormatPr defaultColWidth="11.5703125" defaultRowHeight="12.75"/>
  <cols>
    <col min="1" max="1" width="11.42578125" style="46" customWidth="1"/>
    <col min="2" max="2" width="10.42578125" style="46" customWidth="1"/>
    <col min="3" max="3" width="12" style="46" customWidth="1"/>
    <col min="4" max="4" width="10.5703125" style="46" customWidth="1"/>
    <col min="5" max="5" width="11.5703125" style="46" customWidth="1"/>
    <col min="6" max="6" width="11.5703125" style="46"/>
    <col min="7" max="7" width="8.85546875" style="46" customWidth="1"/>
    <col min="8" max="8" width="13.7109375" style="46" customWidth="1"/>
    <col min="9" max="16384" width="11.5703125" style="46"/>
  </cols>
  <sheetData>
    <row r="1" spans="1:8" ht="12" customHeight="1">
      <c r="A1" s="46" t="s">
        <v>103</v>
      </c>
    </row>
    <row r="2" spans="1:8" ht="12" customHeight="1">
      <c r="A2" s="82"/>
      <c r="B2" s="82"/>
      <c r="C2" s="82"/>
      <c r="D2" s="82"/>
      <c r="E2" s="82"/>
      <c r="F2" s="82"/>
      <c r="G2" s="82"/>
      <c r="H2" s="82"/>
    </row>
    <row r="3" spans="1:8" ht="55.9" customHeight="1">
      <c r="A3" s="149"/>
      <c r="B3" s="180" t="s">
        <v>59</v>
      </c>
      <c r="C3" s="180" t="s">
        <v>60</v>
      </c>
      <c r="D3" s="180" t="s">
        <v>61</v>
      </c>
      <c r="E3" s="180" t="s">
        <v>62</v>
      </c>
      <c r="F3" s="180" t="s">
        <v>63</v>
      </c>
      <c r="G3" s="180" t="s">
        <v>17</v>
      </c>
      <c r="H3" s="180" t="s">
        <v>105</v>
      </c>
    </row>
    <row r="4" spans="1:8">
      <c r="A4" s="83"/>
      <c r="B4" s="76"/>
      <c r="C4" s="76"/>
      <c r="D4" s="76"/>
      <c r="E4" s="76"/>
      <c r="F4" s="76"/>
      <c r="G4" s="83"/>
      <c r="H4" s="76"/>
    </row>
    <row r="5" spans="1:8">
      <c r="A5" s="83" t="s">
        <v>0</v>
      </c>
      <c r="B5" s="77">
        <v>0.89891451831750346</v>
      </c>
      <c r="C5" s="77">
        <v>2.0691994572591588</v>
      </c>
      <c r="D5" s="77">
        <v>3.1377204884667576</v>
      </c>
      <c r="E5" s="77">
        <v>29.732021709633649</v>
      </c>
      <c r="F5" s="77">
        <v>44.386024423337858</v>
      </c>
      <c r="G5" s="195">
        <v>19.776119402985074</v>
      </c>
      <c r="H5" s="77">
        <v>100</v>
      </c>
    </row>
    <row r="6" spans="1:8">
      <c r="A6" s="83" t="s">
        <v>1</v>
      </c>
      <c r="B6" s="77">
        <v>0.50062578222778475</v>
      </c>
      <c r="C6" s="77">
        <v>0.91185410334346495</v>
      </c>
      <c r="D6" s="77">
        <v>2.4137314500268192</v>
      </c>
      <c r="E6" s="77">
        <v>32.647952798140537</v>
      </c>
      <c r="F6" s="77">
        <v>45.485428213838723</v>
      </c>
      <c r="G6" s="195">
        <v>18.040407652422672</v>
      </c>
      <c r="H6" s="77">
        <v>100</v>
      </c>
    </row>
    <row r="7" spans="1:8">
      <c r="A7" s="83" t="s">
        <v>2</v>
      </c>
      <c r="B7" s="77">
        <v>0.23391812865497078</v>
      </c>
      <c r="C7" s="77">
        <v>0.8771929824561403</v>
      </c>
      <c r="D7" s="77">
        <v>1.6569200779727096</v>
      </c>
      <c r="E7" s="77">
        <v>32.163742690058477</v>
      </c>
      <c r="F7" s="77">
        <v>46.101364522417157</v>
      </c>
      <c r="G7" s="195">
        <v>18.966861598440545</v>
      </c>
      <c r="H7" s="77">
        <v>100</v>
      </c>
    </row>
    <row r="8" spans="1:8">
      <c r="A8" s="83" t="s">
        <v>75</v>
      </c>
      <c r="B8" s="77">
        <v>0.26590867412433522</v>
      </c>
      <c r="C8" s="77">
        <v>0.33009352649917478</v>
      </c>
      <c r="D8" s="77">
        <v>0.77021822849807453</v>
      </c>
      <c r="E8" s="77">
        <v>25.958188153310104</v>
      </c>
      <c r="F8" s="77">
        <v>57.472950669356315</v>
      </c>
      <c r="G8" s="77">
        <v>15.202640748211993</v>
      </c>
      <c r="H8" s="77">
        <v>100</v>
      </c>
    </row>
    <row r="9" spans="1:8" s="150" customFormat="1">
      <c r="A9" s="181" t="s">
        <v>3</v>
      </c>
      <c r="B9" s="196">
        <v>0.44323342415985473</v>
      </c>
      <c r="C9" s="196">
        <v>0.92279745685740233</v>
      </c>
      <c r="D9" s="196">
        <v>1.7765667574931878</v>
      </c>
      <c r="E9" s="196">
        <v>29.282470481380564</v>
      </c>
      <c r="F9" s="196">
        <v>50.114441416893726</v>
      </c>
      <c r="G9" s="196">
        <v>17.460490463215258</v>
      </c>
      <c r="H9" s="196">
        <v>100</v>
      </c>
    </row>
    <row r="10" spans="1:8">
      <c r="A10" s="177"/>
      <c r="B10" s="177"/>
      <c r="C10" s="177"/>
      <c r="D10" s="177"/>
      <c r="E10" s="177"/>
      <c r="F10" s="177"/>
      <c r="G10" s="177"/>
      <c r="H10" s="177"/>
    </row>
    <row r="12" spans="1:8">
      <c r="A12" s="24" t="s">
        <v>104</v>
      </c>
    </row>
  </sheetData>
  <sortState ref="D5:E27">
    <sortCondition descending="1" ref="E3"/>
  </sortState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N22"/>
  <sheetViews>
    <sheetView zoomScale="75" zoomScaleNormal="75" workbookViewId="0">
      <selection activeCell="A2" sqref="A2"/>
    </sheetView>
  </sheetViews>
  <sheetFormatPr defaultColWidth="8.7109375" defaultRowHeight="12.75" customHeight="1"/>
  <cols>
    <col min="1" max="1" width="38.5703125" style="3" customWidth="1"/>
    <col min="2" max="2" width="9.28515625" style="3" bestFit="1" customWidth="1"/>
    <col min="3" max="3" width="9.7109375" style="3" bestFit="1" customWidth="1"/>
    <col min="4" max="5" width="8.28515625" style="3" bestFit="1" customWidth="1"/>
    <col min="6" max="6" width="2.140625" style="3" customWidth="1"/>
    <col min="7" max="9" width="8.28515625" style="3" bestFit="1" customWidth="1"/>
    <col min="10" max="10" width="8.85546875" style="3" bestFit="1" customWidth="1"/>
    <col min="11" max="11" width="2" style="3" customWidth="1"/>
    <col min="12" max="12" width="8.85546875" style="3" bestFit="1" customWidth="1"/>
    <col min="13" max="13" width="10.85546875" style="3" customWidth="1"/>
    <col min="14" max="16384" width="8.7109375" style="3"/>
  </cols>
  <sheetData>
    <row r="1" spans="1:13" ht="12.75" customHeight="1">
      <c r="A1" s="135" t="s">
        <v>50</v>
      </c>
      <c r="B1" s="184"/>
      <c r="C1" s="184"/>
      <c r="D1" s="184"/>
      <c r="E1" s="1"/>
      <c r="F1" s="1"/>
      <c r="G1" s="2"/>
      <c r="H1" s="2"/>
      <c r="I1" s="2"/>
      <c r="J1" s="2"/>
      <c r="K1" s="2"/>
      <c r="L1" s="2"/>
      <c r="M1" s="2"/>
    </row>
    <row r="2" spans="1:13" ht="12.75" customHeight="1">
      <c r="A2" s="66"/>
      <c r="B2" s="67"/>
      <c r="C2" s="67"/>
      <c r="D2" s="67"/>
      <c r="E2" s="1"/>
      <c r="F2" s="1"/>
      <c r="G2" s="2"/>
      <c r="H2" s="2"/>
      <c r="I2" s="2"/>
      <c r="J2" s="2"/>
      <c r="K2" s="2"/>
      <c r="L2" s="2"/>
      <c r="M2" s="2"/>
    </row>
    <row r="3" spans="1:13" ht="12.75" customHeight="1">
      <c r="A3" s="4"/>
      <c r="B3" s="4"/>
      <c r="C3" s="4"/>
      <c r="D3" s="4"/>
      <c r="E3" s="4"/>
      <c r="F3" s="4"/>
      <c r="G3" s="5"/>
      <c r="H3" s="5"/>
      <c r="I3" s="5"/>
      <c r="J3" s="5"/>
      <c r="K3" s="5"/>
      <c r="L3" s="5"/>
      <c r="M3" s="5" t="s">
        <v>28</v>
      </c>
    </row>
    <row r="4" spans="1:13" ht="12.75" customHeight="1">
      <c r="A4" s="6"/>
      <c r="B4" s="210" t="s">
        <v>51</v>
      </c>
      <c r="C4" s="210"/>
      <c r="D4" s="210"/>
      <c r="E4" s="210"/>
      <c r="F4" s="7"/>
      <c r="G4" s="203" t="s">
        <v>52</v>
      </c>
      <c r="H4" s="203"/>
      <c r="I4" s="203"/>
      <c r="J4" s="203"/>
      <c r="K4" s="8"/>
      <c r="L4" s="203" t="s">
        <v>78</v>
      </c>
      <c r="M4" s="203"/>
    </row>
    <row r="5" spans="1:13" ht="12.75" customHeight="1">
      <c r="A5" s="9"/>
      <c r="B5" s="69">
        <v>2011</v>
      </c>
      <c r="C5" s="69">
        <v>2012</v>
      </c>
      <c r="D5" s="69">
        <v>2013</v>
      </c>
      <c r="E5" s="69">
        <v>2014</v>
      </c>
      <c r="F5" s="182"/>
      <c r="G5" s="69">
        <v>2011</v>
      </c>
      <c r="H5" s="69">
        <v>2012</v>
      </c>
      <c r="I5" s="69">
        <v>2013</v>
      </c>
      <c r="J5" s="183">
        <v>2014</v>
      </c>
      <c r="K5" s="10"/>
      <c r="L5" s="194" t="s">
        <v>130</v>
      </c>
      <c r="M5" s="194" t="s">
        <v>131</v>
      </c>
    </row>
    <row r="6" spans="1:13" ht="12.75" customHeight="1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3"/>
      <c r="M6" s="13"/>
    </row>
    <row r="7" spans="1:13" ht="12.75" customHeight="1">
      <c r="A7" s="66" t="s">
        <v>53</v>
      </c>
      <c r="B7" s="48">
        <v>144.74107950509199</v>
      </c>
      <c r="C7" s="48">
        <v>142.79181829548401</v>
      </c>
      <c r="D7" s="48">
        <v>141.76451001684399</v>
      </c>
      <c r="E7" s="48">
        <v>141.480005385369</v>
      </c>
      <c r="F7" s="48"/>
      <c r="G7" s="48">
        <v>141.06308017391399</v>
      </c>
      <c r="H7" s="48">
        <v>135.46155175173001</v>
      </c>
      <c r="I7" s="48">
        <v>131.405830809365</v>
      </c>
      <c r="J7" s="14">
        <v>131.24021197019499</v>
      </c>
      <c r="K7" s="14"/>
      <c r="L7" s="15">
        <v>-0.20068819159406581</v>
      </c>
      <c r="M7" s="15">
        <v>-0.12603614173732286</v>
      </c>
    </row>
    <row r="8" spans="1:13" ht="12.75" customHeight="1">
      <c r="A8" s="66" t="s">
        <v>54</v>
      </c>
      <c r="B8" s="48">
        <v>40.184577781000002</v>
      </c>
      <c r="C8" s="48">
        <v>41.783076147000003</v>
      </c>
      <c r="D8" s="48">
        <v>41.228525148999999</v>
      </c>
      <c r="E8" s="48">
        <v>41.988270919000001</v>
      </c>
      <c r="F8" s="48"/>
      <c r="G8" s="48">
        <v>39.748817445</v>
      </c>
      <c r="H8" s="48">
        <v>39.266502417453502</v>
      </c>
      <c r="I8" s="48">
        <v>38.125673347751601</v>
      </c>
      <c r="J8" s="14">
        <v>38.911883773538598</v>
      </c>
      <c r="K8" s="14"/>
      <c r="L8" s="15">
        <v>1.842767276428827</v>
      </c>
      <c r="M8" s="15">
        <v>2.0621548598389792</v>
      </c>
    </row>
    <row r="9" spans="1:13" ht="12.75" customHeight="1">
      <c r="A9" s="66" t="s">
        <v>6</v>
      </c>
      <c r="B9" s="48">
        <v>66.664686416999999</v>
      </c>
      <c r="C9" s="48">
        <v>62.813230146000002</v>
      </c>
      <c r="D9" s="48">
        <v>60.468817523999995</v>
      </c>
      <c r="E9" s="48">
        <v>60.754805793999999</v>
      </c>
      <c r="F9" s="48"/>
      <c r="G9" s="48">
        <v>66.768089740999997</v>
      </c>
      <c r="H9" s="48">
        <v>61.514258512356101</v>
      </c>
      <c r="I9" s="48">
        <v>58.937192709113205</v>
      </c>
      <c r="J9" s="14">
        <v>59.0940989526989</v>
      </c>
      <c r="K9" s="14"/>
      <c r="L9" s="15">
        <v>0.47295164964403885</v>
      </c>
      <c r="M9" s="15">
        <v>0.26622619160046274</v>
      </c>
    </row>
    <row r="10" spans="1:13" ht="12.75" customHeight="1">
      <c r="A10" s="66" t="s">
        <v>55</v>
      </c>
      <c r="B10" s="48">
        <v>230.20540490400001</v>
      </c>
      <c r="C10" s="48">
        <v>238.87505357399999</v>
      </c>
      <c r="D10" s="48">
        <v>242.00848933099999</v>
      </c>
      <c r="E10" s="48">
        <v>242.18247077199999</v>
      </c>
      <c r="F10" s="48"/>
      <c r="G10" s="48">
        <v>224.156439272</v>
      </c>
      <c r="H10" s="48">
        <v>223.17576639217401</v>
      </c>
      <c r="I10" s="48">
        <v>222.433322350981</v>
      </c>
      <c r="J10" s="14">
        <v>222.43497311230601</v>
      </c>
      <c r="K10" s="14"/>
      <c r="L10" s="15">
        <v>7.1890635523141844E-2</v>
      </c>
      <c r="M10" s="15">
        <v>7.4213760220460988E-4</v>
      </c>
    </row>
    <row r="11" spans="1:13" ht="12.75" customHeight="1">
      <c r="A11" s="66" t="s">
        <v>56</v>
      </c>
      <c r="B11" s="48">
        <v>68.411921677999999</v>
      </c>
      <c r="C11" s="48">
        <v>63.764191244000003</v>
      </c>
      <c r="D11" s="48">
        <v>61.090407442999997</v>
      </c>
      <c r="E11" s="48">
        <v>60.848669788999999</v>
      </c>
      <c r="F11" s="48"/>
      <c r="G11" s="48">
        <v>67.506405190000009</v>
      </c>
      <c r="H11" s="48">
        <v>62.072108596781696</v>
      </c>
      <c r="I11" s="48">
        <v>58.8520479048955</v>
      </c>
      <c r="J11" s="14">
        <v>57.948320740245101</v>
      </c>
      <c r="K11" s="14"/>
      <c r="L11" s="15">
        <v>-0.39570476629338014</v>
      </c>
      <c r="M11" s="15">
        <v>-1.535591702961328</v>
      </c>
    </row>
    <row r="12" spans="1:13" ht="12.75" customHeight="1">
      <c r="A12" s="66" t="s">
        <v>57</v>
      </c>
      <c r="B12" s="48">
        <v>33.254428527999998</v>
      </c>
      <c r="C12" s="48">
        <v>32.765411643</v>
      </c>
      <c r="D12" s="48">
        <v>31.883748942999997</v>
      </c>
      <c r="E12" s="48">
        <v>32.664149442999999</v>
      </c>
      <c r="F12" s="48"/>
      <c r="G12" s="48">
        <v>31.673908293</v>
      </c>
      <c r="H12" s="48">
        <v>29.740835559068</v>
      </c>
      <c r="I12" s="48">
        <v>28.484761600518901</v>
      </c>
      <c r="J12" s="14">
        <v>28.823869933782898</v>
      </c>
      <c r="K12" s="14"/>
      <c r="L12" s="15">
        <v>2.4476434731535384</v>
      </c>
      <c r="M12" s="15">
        <v>1.190490333111371</v>
      </c>
    </row>
    <row r="13" spans="1:13" ht="12.75" customHeight="1">
      <c r="A13" s="66" t="s">
        <v>7</v>
      </c>
      <c r="B13" s="48">
        <v>124.51066627</v>
      </c>
      <c r="C13" s="48">
        <v>122.14854979200001</v>
      </c>
      <c r="D13" s="48">
        <v>118.423226677</v>
      </c>
      <c r="E13" s="48">
        <v>119.07549122500001</v>
      </c>
      <c r="F13" s="48"/>
      <c r="G13" s="48">
        <v>115.37832711599999</v>
      </c>
      <c r="H13" s="48">
        <v>105.89023254440801</v>
      </c>
      <c r="I13" s="48">
        <v>101.76068007277701</v>
      </c>
      <c r="J13" s="14">
        <v>101.77047821123899</v>
      </c>
      <c r="K13" s="14"/>
      <c r="L13" s="15">
        <v>0.55079106211069695</v>
      </c>
      <c r="M13" s="15">
        <v>9.6286094540495217E-3</v>
      </c>
    </row>
    <row r="14" spans="1:13" ht="12.75" customHeight="1">
      <c r="A14" s="66" t="s">
        <v>8</v>
      </c>
      <c r="B14" s="48">
        <v>26.920897301</v>
      </c>
      <c r="C14" s="48">
        <v>26.765207441999998</v>
      </c>
      <c r="D14" s="48">
        <v>24.771393419999999</v>
      </c>
      <c r="E14" s="48">
        <v>23.178024130999997</v>
      </c>
      <c r="F14" s="48"/>
      <c r="G14" s="48">
        <v>27.315853903000001</v>
      </c>
      <c r="H14" s="48">
        <v>27.6601167109777</v>
      </c>
      <c r="I14" s="48">
        <v>27.005790050623897</v>
      </c>
      <c r="J14" s="14">
        <v>27.400566286659398</v>
      </c>
      <c r="K14" s="14"/>
      <c r="L14" s="15">
        <v>-6.4322957614227017</v>
      </c>
      <c r="M14" s="15">
        <v>1.4618207254646884</v>
      </c>
    </row>
    <row r="15" spans="1:13" ht="12.75" customHeight="1">
      <c r="A15" s="66" t="s">
        <v>9</v>
      </c>
      <c r="B15" s="48">
        <v>72.127330223000001</v>
      </c>
      <c r="C15" s="48">
        <v>68.447737555000003</v>
      </c>
      <c r="D15" s="48">
        <v>64.539579965999991</v>
      </c>
      <c r="E15" s="48">
        <v>65.97219375200001</v>
      </c>
      <c r="F15" s="48"/>
      <c r="G15" s="48">
        <v>71.992127202999995</v>
      </c>
      <c r="H15" s="48">
        <v>67.928274192849102</v>
      </c>
      <c r="I15" s="48">
        <v>63.983991702355596</v>
      </c>
      <c r="J15" s="14">
        <v>65.420379436998402</v>
      </c>
      <c r="K15" s="14"/>
      <c r="L15" s="15">
        <v>2.2197445145362305</v>
      </c>
      <c r="M15" s="15">
        <v>2.2449173557734192</v>
      </c>
    </row>
    <row r="16" spans="1:13" ht="12.75" customHeight="1">
      <c r="A16" s="66" t="s">
        <v>10</v>
      </c>
      <c r="B16" s="48">
        <v>10.148502327000001</v>
      </c>
      <c r="C16" s="48">
        <v>10.234463429</v>
      </c>
      <c r="D16" s="48">
        <v>10.097059709</v>
      </c>
      <c r="E16" s="48">
        <v>10.368106615999999</v>
      </c>
      <c r="F16" s="48"/>
      <c r="G16" s="48">
        <v>9.8394348439999995</v>
      </c>
      <c r="H16" s="48">
        <v>9.6848098939443013</v>
      </c>
      <c r="I16" s="48">
        <v>9.3207671289779999</v>
      </c>
      <c r="J16" s="14">
        <v>9.4282647163672006</v>
      </c>
      <c r="K16" s="14"/>
      <c r="L16" s="15">
        <v>2.684414223661594</v>
      </c>
      <c r="M16" s="15">
        <v>1.1533126608752491</v>
      </c>
    </row>
    <row r="17" spans="1:14" ht="12.75" customHeight="1">
      <c r="A17" s="66" t="s">
        <v>11</v>
      </c>
      <c r="B17" s="48">
        <v>95.460361962999997</v>
      </c>
      <c r="C17" s="48">
        <v>95.764527033999997</v>
      </c>
      <c r="D17" s="48">
        <v>95.845532202999991</v>
      </c>
      <c r="E17" s="48">
        <v>96.915958717999999</v>
      </c>
      <c r="F17" s="48"/>
      <c r="G17" s="48">
        <v>93.404120507000002</v>
      </c>
      <c r="H17" s="48">
        <v>92.418491848588189</v>
      </c>
      <c r="I17" s="48">
        <v>91.076750867706295</v>
      </c>
      <c r="J17" s="14">
        <v>91.3393134958297</v>
      </c>
      <c r="K17" s="14"/>
      <c r="L17" s="15">
        <v>1.1168246348018032</v>
      </c>
      <c r="M17" s="15">
        <v>0.28828721448878403</v>
      </c>
    </row>
    <row r="18" spans="1:14" ht="12.75" customHeight="1">
      <c r="A18" s="66" t="s">
        <v>12</v>
      </c>
      <c r="B18" s="48">
        <v>101.54572483699999</v>
      </c>
      <c r="C18" s="48">
        <v>96.269259539999993</v>
      </c>
      <c r="D18" s="48">
        <v>95.699570431999987</v>
      </c>
      <c r="E18" s="48">
        <v>99.05685167</v>
      </c>
      <c r="F18" s="48"/>
      <c r="G18" s="48">
        <v>96.638641570000004</v>
      </c>
      <c r="H18" s="48">
        <v>93.809775494820499</v>
      </c>
      <c r="I18" s="48">
        <v>92.207873706312299</v>
      </c>
      <c r="J18" s="14">
        <v>93.748534041310393</v>
      </c>
      <c r="K18" s="14"/>
      <c r="L18" s="15">
        <v>3.5081466121998433</v>
      </c>
      <c r="M18" s="15">
        <v>1.670855506228458</v>
      </c>
    </row>
    <row r="19" spans="1:14" ht="12.75" customHeight="1">
      <c r="A19" s="16" t="s">
        <v>13</v>
      </c>
      <c r="B19" s="49">
        <v>1014.17558173178</v>
      </c>
      <c r="C19" s="49">
        <v>1002.4225258413201</v>
      </c>
      <c r="D19" s="49">
        <v>987.82086081376303</v>
      </c>
      <c r="E19" s="49">
        <v>994.48499821642304</v>
      </c>
      <c r="F19" s="49"/>
      <c r="G19" s="49">
        <v>985.48524525874006</v>
      </c>
      <c r="H19" s="49">
        <v>948.428724054913</v>
      </c>
      <c r="I19" s="49">
        <v>923.45348884619898</v>
      </c>
      <c r="J19" s="17">
        <v>927.27689990174508</v>
      </c>
      <c r="K19" s="17"/>
      <c r="L19" s="18">
        <v>0.67463015482079314</v>
      </c>
      <c r="M19" s="18">
        <v>0.41403396074913845</v>
      </c>
      <c r="N19" s="19"/>
    </row>
    <row r="20" spans="1:14" ht="12.75" customHeight="1">
      <c r="A20" s="20"/>
      <c r="B20" s="21"/>
      <c r="C20" s="21"/>
      <c r="D20" s="21"/>
      <c r="E20" s="5"/>
      <c r="F20" s="5"/>
      <c r="G20" s="5"/>
      <c r="H20" s="5"/>
      <c r="I20" s="5"/>
      <c r="J20" s="5"/>
      <c r="K20" s="5"/>
      <c r="L20" s="5"/>
      <c r="M20" s="5"/>
    </row>
    <row r="21" spans="1:14" ht="12.75" customHeight="1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4" ht="12.75" customHeight="1">
      <c r="A22" s="24" t="s">
        <v>14</v>
      </c>
      <c r="B22" s="24"/>
      <c r="C22" s="24"/>
      <c r="D22" s="24"/>
      <c r="E22" s="24"/>
      <c r="F22" s="24"/>
      <c r="G22" s="24"/>
      <c r="H22" s="24"/>
      <c r="I22" s="24"/>
      <c r="J22" s="2"/>
      <c r="K22" s="2"/>
      <c r="L22" s="2"/>
      <c r="M22" s="2"/>
    </row>
  </sheetData>
  <mergeCells count="3">
    <mergeCell ref="B4:E4"/>
    <mergeCell ref="G4:J4"/>
    <mergeCell ref="L4:M4"/>
  </mergeCells>
  <pageMargins left="0.75" right="0.75" top="0.37" bottom="0.25" header="0.17" footer="0.16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K24"/>
  <sheetViews>
    <sheetView zoomScale="75" zoomScaleNormal="75" workbookViewId="0">
      <selection activeCell="A2" sqref="A2"/>
    </sheetView>
  </sheetViews>
  <sheetFormatPr defaultColWidth="17.7109375" defaultRowHeight="9.75" customHeight="1"/>
  <cols>
    <col min="1" max="1" width="34.28515625" style="46" customWidth="1"/>
    <col min="2" max="2" width="7" style="46" customWidth="1"/>
    <col min="3" max="3" width="7.7109375" style="46" customWidth="1"/>
    <col min="4" max="4" width="8.42578125" style="46" customWidth="1"/>
    <col min="5" max="5" width="3.42578125" style="46" customWidth="1"/>
    <col min="6" max="6" width="7.42578125" style="46" customWidth="1"/>
    <col min="7" max="7" width="8.28515625" style="46" customWidth="1"/>
    <col min="8" max="8" width="8.42578125" style="46" customWidth="1"/>
    <col min="9" max="9" width="3" style="46" customWidth="1"/>
    <col min="10" max="10" width="9.42578125" style="46" customWidth="1"/>
    <col min="11" max="11" width="11.7109375" style="46" customWidth="1"/>
    <col min="12" max="16384" width="17.7109375" style="46"/>
  </cols>
  <sheetData>
    <row r="1" spans="1:11" ht="15" customHeight="1">
      <c r="A1" s="25" t="s">
        <v>101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79" customFormat="1" ht="12.75">
      <c r="A2" s="27"/>
      <c r="B2" s="28"/>
      <c r="C2" s="28"/>
      <c r="D2" s="28"/>
      <c r="E2" s="28"/>
      <c r="F2" s="28"/>
      <c r="G2" s="28"/>
      <c r="H2" s="28"/>
      <c r="I2" s="28"/>
      <c r="J2" s="27"/>
      <c r="K2" s="26"/>
    </row>
    <row r="3" spans="1:11" s="79" customFormat="1" ht="12.75">
      <c r="A3" s="29"/>
      <c r="B3" s="30"/>
      <c r="C3" s="31"/>
      <c r="D3" s="31"/>
      <c r="E3" s="31"/>
      <c r="F3" s="31"/>
      <c r="G3" s="31"/>
      <c r="H3" s="31"/>
      <c r="I3" s="31"/>
      <c r="J3" s="32"/>
      <c r="K3" s="33" t="s">
        <v>28</v>
      </c>
    </row>
    <row r="4" spans="1:11" s="79" customFormat="1" ht="13.9" customHeight="1">
      <c r="A4" s="34"/>
      <c r="B4" s="212" t="s">
        <v>51</v>
      </c>
      <c r="C4" s="212"/>
      <c r="D4" s="212"/>
      <c r="E4" s="35"/>
      <c r="F4" s="213" t="s">
        <v>52</v>
      </c>
      <c r="G4" s="213"/>
      <c r="H4" s="213"/>
      <c r="I4" s="35"/>
      <c r="J4" s="211" t="s">
        <v>79</v>
      </c>
      <c r="K4" s="211"/>
    </row>
    <row r="5" spans="1:11" s="80" customFormat="1" ht="13.5" customHeight="1">
      <c r="A5" s="36"/>
      <c r="B5" s="37">
        <v>2000</v>
      </c>
      <c r="C5" s="30">
        <v>2013</v>
      </c>
      <c r="D5" s="30">
        <v>2014</v>
      </c>
      <c r="E5" s="36"/>
      <c r="F5" s="38">
        <v>2000</v>
      </c>
      <c r="G5" s="30">
        <v>2013</v>
      </c>
      <c r="H5" s="30">
        <v>2014</v>
      </c>
      <c r="I5" s="36"/>
      <c r="J5" s="194" t="s">
        <v>130</v>
      </c>
      <c r="K5" s="194" t="s">
        <v>131</v>
      </c>
    </row>
    <row r="6" spans="1:11" s="79" customFormat="1" ht="9" customHeight="1">
      <c r="A6" s="26"/>
      <c r="B6" s="39"/>
      <c r="C6" s="26"/>
      <c r="D6" s="26"/>
      <c r="E6" s="26"/>
      <c r="F6" s="26"/>
      <c r="G6" s="26"/>
      <c r="H6" s="26"/>
      <c r="I6" s="26"/>
      <c r="J6" s="26"/>
      <c r="K6" s="26"/>
    </row>
    <row r="7" spans="1:11" s="79" customFormat="1" ht="13.5" customHeight="1">
      <c r="A7" s="40" t="s">
        <v>80</v>
      </c>
      <c r="B7" s="117">
        <v>18.423597320000002</v>
      </c>
      <c r="C7" s="117">
        <v>24.218173920000002</v>
      </c>
      <c r="D7" s="117">
        <v>24.353755550000002</v>
      </c>
      <c r="E7" s="26"/>
      <c r="F7" s="117">
        <v>24.76695474968</v>
      </c>
      <c r="G7" s="117">
        <v>22.711149069409998</v>
      </c>
      <c r="H7" s="117">
        <v>22.75177037517</v>
      </c>
      <c r="I7" s="26"/>
      <c r="J7" s="41">
        <f>SUM(D7-C7)/D7*100</f>
        <v>0.55671754494555059</v>
      </c>
      <c r="K7" s="41">
        <f>SUM(H7-G7)/G7*100</f>
        <v>0.17886063640309363</v>
      </c>
    </row>
    <row r="8" spans="1:11" s="79" customFormat="1" ht="12.75" customHeight="1">
      <c r="A8" s="40" t="s">
        <v>81</v>
      </c>
      <c r="B8" s="117">
        <v>26.452518380000001</v>
      </c>
      <c r="C8" s="117">
        <v>33.405203520000001</v>
      </c>
      <c r="D8" s="117">
        <v>33.108762909999996</v>
      </c>
      <c r="E8" s="26"/>
      <c r="F8" s="117">
        <v>34.508683413589999</v>
      </c>
      <c r="G8" s="117">
        <v>31.386988644519999</v>
      </c>
      <c r="H8" s="117">
        <v>30.93330676479</v>
      </c>
      <c r="I8" s="26"/>
      <c r="J8" s="41">
        <f t="shared" ref="J8:J19" si="0">SUM(D8-C8)/D8*100</f>
        <v>-0.89535393033506971</v>
      </c>
      <c r="K8" s="41">
        <f t="shared" ref="K8:K19" si="1">SUM(H8-G8)/G8*100</f>
        <v>-1.4454457063984987</v>
      </c>
    </row>
    <row r="9" spans="1:11" s="79" customFormat="1" ht="12.75">
      <c r="A9" s="40" t="s">
        <v>82</v>
      </c>
      <c r="B9" s="117">
        <v>8.6873298190000003</v>
      </c>
      <c r="C9" s="117">
        <v>10.159719409999999</v>
      </c>
      <c r="D9" s="117">
        <v>10.216552500000001</v>
      </c>
      <c r="E9" s="26"/>
      <c r="F9" s="117">
        <v>11.648756730040001</v>
      </c>
      <c r="G9" s="117">
        <v>9.2873126981599992</v>
      </c>
      <c r="H9" s="117">
        <v>9.2040928330099998</v>
      </c>
      <c r="I9" s="26"/>
      <c r="J9" s="41">
        <f t="shared" si="0"/>
        <v>0.55628442177536264</v>
      </c>
      <c r="K9" s="41">
        <f t="shared" si="1"/>
        <v>-0.89605968760464871</v>
      </c>
    </row>
    <row r="10" spans="1:11" s="79" customFormat="1" ht="12.75">
      <c r="A10" s="40" t="s">
        <v>5</v>
      </c>
      <c r="B10" s="117">
        <v>15.726358379999999</v>
      </c>
      <c r="C10" s="117">
        <v>19.16366545</v>
      </c>
      <c r="D10" s="117">
        <v>19.215155640000003</v>
      </c>
      <c r="E10" s="26"/>
      <c r="F10" s="117">
        <v>19.85829065894</v>
      </c>
      <c r="G10" s="117">
        <v>17.706572699650003</v>
      </c>
      <c r="H10" s="117">
        <v>17.557948346190003</v>
      </c>
      <c r="I10" s="26"/>
      <c r="J10" s="41">
        <f t="shared" si="0"/>
        <v>0.26796655184419133</v>
      </c>
      <c r="K10" s="41">
        <f t="shared" si="1"/>
        <v>-0.83937392052691528</v>
      </c>
    </row>
    <row r="11" spans="1:11" s="79" customFormat="1" ht="12.75">
      <c r="A11" s="40" t="s">
        <v>83</v>
      </c>
      <c r="B11" s="117">
        <v>4.7309476369999999</v>
      </c>
      <c r="C11" s="117">
        <v>4.6250519459999992</v>
      </c>
      <c r="D11" s="117">
        <v>4.4272666300000001</v>
      </c>
      <c r="E11" s="26"/>
      <c r="F11" s="117">
        <v>5.9113238798399994</v>
      </c>
      <c r="G11" s="117">
        <v>4.3780498751799994</v>
      </c>
      <c r="H11" s="117">
        <v>4.1552462072800003</v>
      </c>
      <c r="I11" s="26"/>
      <c r="J11" s="41">
        <f t="shared" si="0"/>
        <v>-4.4674362881098748</v>
      </c>
      <c r="K11" s="41">
        <f t="shared" si="1"/>
        <v>-5.0891075764832125</v>
      </c>
    </row>
    <row r="12" spans="1:11" s="79" customFormat="1" ht="12.75">
      <c r="A12" s="40" t="s">
        <v>84</v>
      </c>
      <c r="B12" s="117">
        <v>10.28952707</v>
      </c>
      <c r="C12" s="117">
        <v>12.060688000000001</v>
      </c>
      <c r="D12" s="117">
        <v>11.978073770000002</v>
      </c>
      <c r="E12" s="26"/>
      <c r="F12" s="117">
        <v>12.798789241810001</v>
      </c>
      <c r="G12" s="117">
        <v>10.858039875699999</v>
      </c>
      <c r="H12" s="117">
        <v>11.191666755250001</v>
      </c>
      <c r="I12" s="26"/>
      <c r="J12" s="41">
        <f t="shared" si="0"/>
        <v>-0.68971214893426891</v>
      </c>
      <c r="K12" s="41">
        <f t="shared" si="1"/>
        <v>3.072625293048052</v>
      </c>
    </row>
    <row r="13" spans="1:11" s="79" customFormat="1" ht="11.25" customHeight="1">
      <c r="A13" s="40" t="s">
        <v>85</v>
      </c>
      <c r="B13" s="117">
        <v>14.46578903</v>
      </c>
      <c r="C13" s="117">
        <v>18.565581250000001</v>
      </c>
      <c r="D13" s="117">
        <v>18.504171330000002</v>
      </c>
      <c r="E13" s="26"/>
      <c r="F13" s="117">
        <v>19.102292030760001</v>
      </c>
      <c r="G13" s="117">
        <v>17.110842720379999</v>
      </c>
      <c r="H13" s="117">
        <v>17.454366414240003</v>
      </c>
      <c r="I13" s="26"/>
      <c r="J13" s="41">
        <f t="shared" si="0"/>
        <v>-0.33187068420858112</v>
      </c>
      <c r="K13" s="41">
        <f t="shared" si="1"/>
        <v>2.007637493218537</v>
      </c>
    </row>
    <row r="14" spans="1:11" s="79" customFormat="1" ht="25.5">
      <c r="A14" s="40" t="s">
        <v>86</v>
      </c>
      <c r="B14" s="117">
        <v>5.0416028189999995</v>
      </c>
      <c r="C14" s="117">
        <v>6.0797924270000001</v>
      </c>
      <c r="D14" s="117">
        <v>6.162206522</v>
      </c>
      <c r="E14" s="42"/>
      <c r="F14" s="117">
        <v>6.3806009221200002</v>
      </c>
      <c r="G14" s="117">
        <v>5.5719180056200006</v>
      </c>
      <c r="H14" s="117">
        <v>5.58867743353</v>
      </c>
      <c r="I14" s="42"/>
      <c r="J14" s="41">
        <f t="shared" si="0"/>
        <v>1.3374120894158479</v>
      </c>
      <c r="K14" s="41">
        <f t="shared" si="1"/>
        <v>0.30078382153318395</v>
      </c>
    </row>
    <row r="15" spans="1:11" s="81" customFormat="1" ht="15">
      <c r="A15" s="43" t="s">
        <v>87</v>
      </c>
      <c r="B15" s="117">
        <v>1.9795686579999998</v>
      </c>
      <c r="C15" s="117">
        <v>2.6519768589999999</v>
      </c>
      <c r="D15" s="117">
        <v>2.7005435360000001</v>
      </c>
      <c r="E15" s="26"/>
      <c r="F15" s="117">
        <v>2.2669842450500002</v>
      </c>
      <c r="G15" s="117">
        <v>2.50834557598</v>
      </c>
      <c r="H15" s="117">
        <v>2.52015152808</v>
      </c>
      <c r="I15" s="26"/>
      <c r="J15" s="41">
        <f t="shared" si="0"/>
        <v>1.7984037788161829</v>
      </c>
      <c r="K15" s="41">
        <f t="shared" si="1"/>
        <v>0.47066688948501373</v>
      </c>
    </row>
    <row r="16" spans="1:11" s="79" customFormat="1" ht="16.5" customHeight="1">
      <c r="A16" s="40" t="s">
        <v>88</v>
      </c>
      <c r="B16" s="117">
        <v>9.698005577</v>
      </c>
      <c r="C16" s="117">
        <v>10.834657242999999</v>
      </c>
      <c r="D16" s="117">
        <v>10.813516995000001</v>
      </c>
      <c r="E16" s="26"/>
      <c r="F16" s="117">
        <v>11.529056171919999</v>
      </c>
      <c r="G16" s="117">
        <v>9.8782452574399997</v>
      </c>
      <c r="H16" s="117">
        <v>9.8545861973100006</v>
      </c>
      <c r="I16" s="26"/>
      <c r="J16" s="41">
        <f t="shared" si="0"/>
        <v>-0.19549835645306859</v>
      </c>
      <c r="K16" s="41">
        <f t="shared" si="1"/>
        <v>-0.23950670907041693</v>
      </c>
    </row>
    <row r="17" spans="1:11" s="79" customFormat="1" ht="13.5" customHeight="1">
      <c r="A17" s="40" t="s">
        <v>89</v>
      </c>
      <c r="B17" s="117">
        <v>3.365512077</v>
      </c>
      <c r="C17" s="117">
        <v>3.9756568750000003</v>
      </c>
      <c r="D17" s="117">
        <v>4.072343397</v>
      </c>
      <c r="E17" s="26"/>
      <c r="F17" s="117">
        <v>4.0240971107700005</v>
      </c>
      <c r="G17" s="117">
        <v>3.3511809854800001</v>
      </c>
      <c r="H17" s="117">
        <v>3.4581779052699999</v>
      </c>
      <c r="I17" s="26"/>
      <c r="J17" s="41">
        <f t="shared" si="0"/>
        <v>2.3742232069924754</v>
      </c>
      <c r="K17" s="41">
        <f t="shared" si="1"/>
        <v>3.1928123325357882</v>
      </c>
    </row>
    <row r="18" spans="1:11" s="79" customFormat="1" ht="12" customHeight="1">
      <c r="A18" s="40" t="s">
        <v>90</v>
      </c>
      <c r="B18" s="117">
        <v>6.3324935</v>
      </c>
      <c r="C18" s="117">
        <v>6.8590003680000002</v>
      </c>
      <c r="D18" s="117">
        <v>6.7411735980000005</v>
      </c>
      <c r="E18" s="26"/>
      <c r="F18" s="117">
        <v>7.5006573048299998</v>
      </c>
      <c r="G18" s="117">
        <v>6.5292772228900002</v>
      </c>
      <c r="H18" s="117">
        <v>6.3837416556799997</v>
      </c>
      <c r="I18" s="26"/>
      <c r="J18" s="41">
        <f t="shared" si="0"/>
        <v>-1.7478673154917281</v>
      </c>
      <c r="K18" s="41">
        <f t="shared" si="1"/>
        <v>-2.2289690304432086</v>
      </c>
    </row>
    <row r="19" spans="1:11" s="79" customFormat="1" ht="13.5" customHeight="1">
      <c r="A19" s="44" t="s">
        <v>91</v>
      </c>
      <c r="B19" s="117">
        <v>7.1371218519999999</v>
      </c>
      <c r="C19" s="117">
        <v>9.0911587770000004</v>
      </c>
      <c r="D19" s="117">
        <v>9.112536562999999</v>
      </c>
      <c r="E19" s="27"/>
      <c r="F19" s="117">
        <v>9.0094694684699999</v>
      </c>
      <c r="G19" s="117">
        <v>8.0815228476899996</v>
      </c>
      <c r="H19" s="117">
        <v>7.9010338092000003</v>
      </c>
      <c r="I19" s="27"/>
      <c r="J19" s="41">
        <f t="shared" si="0"/>
        <v>0.2345975333234844</v>
      </c>
      <c r="K19" s="41">
        <f t="shared" si="1"/>
        <v>-2.2333543057616896</v>
      </c>
    </row>
    <row r="20" spans="1:11" s="79" customFormat="1" ht="12.75">
      <c r="A20" s="32"/>
      <c r="B20" s="45"/>
      <c r="C20" s="32"/>
      <c r="D20" s="32"/>
      <c r="E20" s="32"/>
      <c r="F20" s="32"/>
      <c r="G20" s="32"/>
      <c r="H20" s="32"/>
      <c r="I20" s="32"/>
      <c r="J20" s="32"/>
      <c r="K20" s="32"/>
    </row>
    <row r="21" spans="1:11" s="79" customFormat="1" ht="12.7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 s="79" customFormat="1" ht="15">
      <c r="A22" s="26" t="s">
        <v>92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</row>
    <row r="23" spans="1:11" ht="9.7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1" s="79" customFormat="1" ht="12.75">
      <c r="A24" s="47" t="s">
        <v>14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3">
    <mergeCell ref="J4:K4"/>
    <mergeCell ref="B4:D4"/>
    <mergeCell ref="F4:H4"/>
  </mergeCells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AB25"/>
  <sheetViews>
    <sheetView zoomScale="75" zoomScaleNormal="75" workbookViewId="0">
      <selection activeCell="A2" sqref="A2"/>
    </sheetView>
  </sheetViews>
  <sheetFormatPr defaultColWidth="8.7109375" defaultRowHeight="12.75"/>
  <cols>
    <col min="1" max="1" width="60.42578125" style="51" customWidth="1"/>
    <col min="2" max="2" width="10.42578125" style="51" bestFit="1" customWidth="1"/>
    <col min="3" max="3" width="8.7109375" style="51"/>
    <col min="4" max="4" width="2" style="51" customWidth="1"/>
    <col min="5" max="5" width="10.42578125" style="51" bestFit="1" customWidth="1"/>
    <col min="6" max="6" width="8.7109375" style="51"/>
    <col min="7" max="7" width="1.140625" style="51" customWidth="1"/>
    <col min="8" max="8" width="10.42578125" style="51" bestFit="1" customWidth="1"/>
    <col min="9" max="9" width="8.7109375" style="51"/>
    <col min="10" max="10" width="1.42578125" style="51" customWidth="1"/>
    <col min="11" max="11" width="10.42578125" style="51" bestFit="1" customWidth="1"/>
    <col min="12" max="12" width="8.7109375" style="51"/>
    <col min="13" max="13" width="4.28515625" style="51" customWidth="1"/>
    <col min="14" max="14" width="10.42578125" style="51" bestFit="1" customWidth="1"/>
    <col min="15" max="15" width="8.7109375" style="51"/>
    <col min="16" max="16" width="3" style="51" customWidth="1"/>
    <col min="17" max="17" width="10.42578125" style="51" bestFit="1" customWidth="1"/>
    <col min="18" max="16384" width="8.7109375" style="51"/>
  </cols>
  <sheetData>
    <row r="1" spans="1:18">
      <c r="A1" s="50" t="s">
        <v>128</v>
      </c>
    </row>
    <row r="2" spans="1:18">
      <c r="A2" s="21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 t="s">
        <v>98</v>
      </c>
    </row>
    <row r="3" spans="1:18">
      <c r="A3" s="53"/>
      <c r="B3" s="214" t="s">
        <v>0</v>
      </c>
      <c r="C3" s="214"/>
      <c r="D3" s="54"/>
      <c r="E3" s="214" t="s">
        <v>1</v>
      </c>
      <c r="F3" s="214"/>
      <c r="G3" s="54"/>
      <c r="H3" s="214" t="s">
        <v>2</v>
      </c>
      <c r="I3" s="214"/>
      <c r="J3" s="54"/>
      <c r="K3" s="214" t="s">
        <v>75</v>
      </c>
      <c r="L3" s="214"/>
      <c r="M3" s="68"/>
      <c r="N3" s="214" t="s">
        <v>99</v>
      </c>
      <c r="O3" s="214"/>
      <c r="P3" s="55"/>
      <c r="Q3" s="214" t="s">
        <v>3</v>
      </c>
      <c r="R3" s="214"/>
    </row>
    <row r="4" spans="1:18" ht="25.5">
      <c r="A4" s="56" t="s">
        <v>127</v>
      </c>
      <c r="B4" s="185">
        <v>2014</v>
      </c>
      <c r="C4" s="62" t="s">
        <v>100</v>
      </c>
      <c r="D4" s="185"/>
      <c r="E4" s="185">
        <v>2014</v>
      </c>
      <c r="F4" s="62" t="s">
        <v>100</v>
      </c>
      <c r="G4" s="185"/>
      <c r="H4" s="185">
        <v>2014</v>
      </c>
      <c r="I4" s="62" t="s">
        <v>100</v>
      </c>
      <c r="J4" s="185"/>
      <c r="K4" s="185">
        <v>2014</v>
      </c>
      <c r="L4" s="62" t="s">
        <v>100</v>
      </c>
      <c r="M4" s="62"/>
      <c r="N4" s="185">
        <v>2014</v>
      </c>
      <c r="O4" s="62" t="s">
        <v>100</v>
      </c>
      <c r="P4" s="62"/>
      <c r="Q4" s="185">
        <v>2014</v>
      </c>
      <c r="R4" s="62" t="s">
        <v>100</v>
      </c>
    </row>
    <row r="6" spans="1:18" s="60" customFormat="1">
      <c r="A6" s="51" t="s">
        <v>80</v>
      </c>
      <c r="B6" s="159">
        <v>77.22</v>
      </c>
      <c r="C6" s="157">
        <v>4.4925575101488402</v>
      </c>
      <c r="D6" s="157"/>
      <c r="E6" s="159">
        <v>75.39</v>
      </c>
      <c r="F6" s="157">
        <v>0.9912926992632215</v>
      </c>
      <c r="G6" s="59"/>
      <c r="H6" s="159">
        <v>72.41</v>
      </c>
      <c r="I6" s="157">
        <v>-0.79462940128784532</v>
      </c>
      <c r="J6" s="59"/>
      <c r="K6" s="160">
        <v>69.14</v>
      </c>
      <c r="L6" s="158">
        <v>-5.300643747431864</v>
      </c>
      <c r="N6" s="160">
        <v>70</v>
      </c>
      <c r="O6" s="158">
        <v>-5.8000269142780274</v>
      </c>
      <c r="Q6" s="160">
        <v>73.400000000000006</v>
      </c>
      <c r="R6" s="158">
        <v>-0.43407487791643129</v>
      </c>
    </row>
    <row r="7" spans="1:18" s="60" customFormat="1">
      <c r="A7" s="51" t="s">
        <v>93</v>
      </c>
      <c r="B7" s="159">
        <v>98.11</v>
      </c>
      <c r="C7" s="157">
        <v>-2.7361951026073212</v>
      </c>
      <c r="D7" s="157"/>
      <c r="E7" s="159">
        <v>88</v>
      </c>
      <c r="F7" s="157">
        <v>-3.7304452466907305</v>
      </c>
      <c r="G7" s="59"/>
      <c r="H7" s="159">
        <v>103.7</v>
      </c>
      <c r="I7" s="157">
        <v>1.9264792608610262</v>
      </c>
      <c r="J7" s="59"/>
      <c r="K7" s="160">
        <v>101.77</v>
      </c>
      <c r="L7" s="158">
        <v>-3.3155994679840477</v>
      </c>
      <c r="N7" s="160">
        <v>90.11</v>
      </c>
      <c r="O7" s="158">
        <v>-6.4860938148609382</v>
      </c>
      <c r="Q7" s="160">
        <v>97.2</v>
      </c>
      <c r="R7" s="158">
        <v>-2.4488157366519445</v>
      </c>
    </row>
    <row r="8" spans="1:18" s="60" customFormat="1">
      <c r="A8" s="51" t="s">
        <v>94</v>
      </c>
      <c r="B8" s="159">
        <v>30.11</v>
      </c>
      <c r="C8" s="157">
        <v>-3.6788227767114585</v>
      </c>
      <c r="D8" s="157"/>
      <c r="E8" s="159">
        <v>30.89</v>
      </c>
      <c r="F8" s="157">
        <v>7.2941993747829157</v>
      </c>
      <c r="G8" s="59"/>
      <c r="H8" s="159">
        <v>37.44</v>
      </c>
      <c r="I8" s="157">
        <v>-1.5255128879537225</v>
      </c>
      <c r="J8" s="59"/>
      <c r="K8" s="160">
        <v>42.87</v>
      </c>
      <c r="L8" s="158">
        <v>4.8422597212032201</v>
      </c>
      <c r="N8" s="160">
        <v>39.14</v>
      </c>
      <c r="O8" s="158">
        <v>-1.4602215508559877</v>
      </c>
      <c r="Q8" s="160">
        <v>35.42</v>
      </c>
      <c r="R8" s="158">
        <v>0.94043887147334926</v>
      </c>
    </row>
    <row r="9" spans="1:18" s="60" customFormat="1">
      <c r="A9" s="51" t="s">
        <v>5</v>
      </c>
      <c r="B9" s="159">
        <v>60.21</v>
      </c>
      <c r="C9" s="157">
        <v>-0.23198011599005891</v>
      </c>
      <c r="D9" s="157"/>
      <c r="E9" s="159">
        <v>61.89</v>
      </c>
      <c r="F9" s="157">
        <v>0.60143042912873435</v>
      </c>
      <c r="G9" s="59"/>
      <c r="H9" s="159">
        <v>58.07</v>
      </c>
      <c r="I9" s="157">
        <v>0.71106486298994753</v>
      </c>
      <c r="J9" s="59"/>
      <c r="K9" s="160">
        <v>58.58</v>
      </c>
      <c r="L9" s="158">
        <v>-3.8884331419196139</v>
      </c>
      <c r="N9" s="160">
        <v>51.18</v>
      </c>
      <c r="O9" s="158">
        <v>-0.64065230052416677</v>
      </c>
      <c r="Q9" s="160">
        <v>58.79</v>
      </c>
      <c r="R9" s="158">
        <v>-0.70933963857456794</v>
      </c>
    </row>
    <row r="10" spans="1:18" s="60" customFormat="1">
      <c r="A10" s="51" t="s">
        <v>83</v>
      </c>
      <c r="B10" s="159">
        <v>13.49</v>
      </c>
      <c r="C10" s="157">
        <v>-3.2974910394265167</v>
      </c>
      <c r="D10" s="157"/>
      <c r="E10" s="159">
        <v>13.86</v>
      </c>
      <c r="F10" s="157">
        <v>-1.2820512820512802</v>
      </c>
      <c r="G10" s="59"/>
      <c r="H10" s="159">
        <v>13.95</v>
      </c>
      <c r="I10" s="157">
        <v>-14.153846153846159</v>
      </c>
      <c r="J10" s="59"/>
      <c r="K10" s="160">
        <v>14.05</v>
      </c>
      <c r="L10" s="158">
        <v>-20.170454545454547</v>
      </c>
      <c r="N10" s="160">
        <v>13.67</v>
      </c>
      <c r="O10" s="158">
        <v>1.5601783060921179</v>
      </c>
      <c r="Q10" s="160">
        <v>13.79</v>
      </c>
      <c r="R10" s="158">
        <v>-9.0369393139841758</v>
      </c>
    </row>
    <row r="11" spans="1:18" s="60" customFormat="1">
      <c r="A11" s="51" t="s">
        <v>84</v>
      </c>
      <c r="B11" s="159">
        <v>38.200000000000003</v>
      </c>
      <c r="C11" s="157">
        <v>-3.437815975733062</v>
      </c>
      <c r="D11" s="157"/>
      <c r="E11" s="159">
        <v>40.1</v>
      </c>
      <c r="F11" s="157">
        <v>-0.27356379010196324</v>
      </c>
      <c r="G11" s="59"/>
      <c r="H11" s="159">
        <v>40.98</v>
      </c>
      <c r="I11" s="157">
        <v>3.7468354430379667</v>
      </c>
      <c r="J11" s="59"/>
      <c r="K11" s="160">
        <v>38.53</v>
      </c>
      <c r="L11" s="158">
        <v>2.7740730861563057</v>
      </c>
      <c r="N11" s="160">
        <v>33.520000000000003</v>
      </c>
      <c r="O11" s="158">
        <v>0.47961630695444751</v>
      </c>
      <c r="Q11" s="160">
        <v>38.71</v>
      </c>
      <c r="R11" s="158">
        <v>0.36297640653357677</v>
      </c>
    </row>
    <row r="12" spans="1:18" s="60" customFormat="1">
      <c r="A12" s="51" t="s">
        <v>95</v>
      </c>
      <c r="B12" s="159">
        <v>58.68</v>
      </c>
      <c r="C12" s="157">
        <v>2.4262524000698211</v>
      </c>
      <c r="D12" s="157"/>
      <c r="E12" s="159">
        <v>57.35</v>
      </c>
      <c r="F12" s="157">
        <v>0</v>
      </c>
      <c r="G12" s="59"/>
      <c r="H12" s="159">
        <v>62.13</v>
      </c>
      <c r="I12" s="157">
        <v>1.6358580075249467</v>
      </c>
      <c r="J12" s="59"/>
      <c r="K12" s="160">
        <v>59.19</v>
      </c>
      <c r="L12" s="158">
        <v>-0.70457976849522175</v>
      </c>
      <c r="N12" s="160">
        <v>53.59</v>
      </c>
      <c r="O12" s="158">
        <v>2.5842266462480881</v>
      </c>
      <c r="Q12" s="160">
        <v>58.69</v>
      </c>
      <c r="R12" s="158">
        <v>1.1373427537480556</v>
      </c>
    </row>
    <row r="13" spans="1:18" s="60" customFormat="1">
      <c r="A13" s="51" t="s">
        <v>96</v>
      </c>
      <c r="B13" s="159">
        <v>18.87</v>
      </c>
      <c r="C13" s="157">
        <v>-0.52714812862413218</v>
      </c>
      <c r="D13" s="157"/>
      <c r="E13" s="159">
        <v>19.91</v>
      </c>
      <c r="F13" s="157">
        <v>-3.3495145631068022</v>
      </c>
      <c r="G13" s="59"/>
      <c r="H13" s="159">
        <v>18.559999999999999</v>
      </c>
      <c r="I13" s="157">
        <v>4.9773755656108536</v>
      </c>
      <c r="J13" s="59"/>
      <c r="K13" s="160">
        <v>16.79</v>
      </c>
      <c r="L13" s="158">
        <v>-0.47421458209841044</v>
      </c>
      <c r="N13" s="160">
        <v>15.96</v>
      </c>
      <c r="O13" s="158">
        <v>6.8273092369478015</v>
      </c>
      <c r="Q13" s="160">
        <v>18.260000000000002</v>
      </c>
      <c r="R13" s="158">
        <v>0.60606060606062251</v>
      </c>
    </row>
    <row r="14" spans="1:18" s="60" customFormat="1" ht="15">
      <c r="A14" s="51" t="s">
        <v>123</v>
      </c>
      <c r="B14" s="159">
        <v>11.63</v>
      </c>
      <c r="C14" s="157">
        <v>7.8849721706864706</v>
      </c>
      <c r="D14" s="157"/>
      <c r="E14" s="159">
        <v>10.97</v>
      </c>
      <c r="F14" s="157">
        <v>6.92007797270956</v>
      </c>
      <c r="G14" s="59"/>
      <c r="H14" s="159">
        <v>9.67</v>
      </c>
      <c r="I14" s="157">
        <v>12.572759022118744</v>
      </c>
      <c r="J14" s="59"/>
      <c r="K14" s="160">
        <v>8.2799999999999994</v>
      </c>
      <c r="L14" s="158">
        <v>-8.2039911308204019</v>
      </c>
      <c r="N14" s="160">
        <v>8.42</v>
      </c>
      <c r="O14" s="158">
        <v>10.789473684210531</v>
      </c>
      <c r="Q14" s="160">
        <v>10.050000000000001</v>
      </c>
      <c r="R14" s="158">
        <v>5.5672268907563147</v>
      </c>
    </row>
    <row r="15" spans="1:18" s="60" customFormat="1">
      <c r="A15" s="51" t="s">
        <v>89</v>
      </c>
      <c r="B15" s="159">
        <v>12.27</v>
      </c>
      <c r="C15" s="157">
        <v>4.0712468193384259</v>
      </c>
      <c r="D15" s="157"/>
      <c r="E15" s="159">
        <v>12.39</v>
      </c>
      <c r="F15" s="157">
        <v>7.8328981723237625</v>
      </c>
      <c r="G15" s="59"/>
      <c r="H15" s="159">
        <v>12.45</v>
      </c>
      <c r="I15" s="157">
        <v>2.3848684210526243</v>
      </c>
      <c r="J15" s="59"/>
      <c r="K15" s="160">
        <v>11.67</v>
      </c>
      <c r="L15" s="158">
        <v>3.1830238726790401</v>
      </c>
      <c r="N15" s="160">
        <v>11.01</v>
      </c>
      <c r="O15" s="158">
        <v>-5.5746140651801053</v>
      </c>
      <c r="Q15" s="160">
        <v>12.07</v>
      </c>
      <c r="R15" s="158">
        <v>3.2506415739948746</v>
      </c>
    </row>
    <row r="16" spans="1:18" s="60" customFormat="1">
      <c r="A16" s="51" t="s">
        <v>97</v>
      </c>
      <c r="B16" s="159">
        <v>20.149999999999999</v>
      </c>
      <c r="C16" s="157">
        <v>-5.1764705882353015</v>
      </c>
      <c r="D16" s="157"/>
      <c r="E16" s="159">
        <v>18.73</v>
      </c>
      <c r="F16" s="157">
        <v>-7.7794190054160435</v>
      </c>
      <c r="G16" s="59"/>
      <c r="H16" s="159">
        <v>19.66</v>
      </c>
      <c r="I16" s="157">
        <v>5.0774986638161375</v>
      </c>
      <c r="J16" s="59"/>
      <c r="K16" s="160">
        <v>17.88</v>
      </c>
      <c r="L16" s="158">
        <v>-10.465698547821733</v>
      </c>
      <c r="N16" s="160">
        <v>23.57</v>
      </c>
      <c r="O16" s="158">
        <v>-3.2032854209445629</v>
      </c>
      <c r="Q16" s="160">
        <v>19.66</v>
      </c>
      <c r="R16" s="158">
        <v>-4.6094129063561349</v>
      </c>
    </row>
    <row r="17" spans="1:28" s="60" customFormat="1">
      <c r="A17" s="186" t="s">
        <v>122</v>
      </c>
      <c r="B17" s="187">
        <v>438.95</v>
      </c>
      <c r="C17" s="188">
        <v>-0.23410155007046446</v>
      </c>
      <c r="D17" s="188"/>
      <c r="E17" s="187">
        <v>429.49</v>
      </c>
      <c r="F17" s="188">
        <v>-0.26241233570201</v>
      </c>
      <c r="G17" s="189"/>
      <c r="H17" s="187">
        <v>449.03</v>
      </c>
      <c r="I17" s="188">
        <v>1.0350336385932466</v>
      </c>
      <c r="J17" s="189"/>
      <c r="K17" s="190">
        <v>438.75</v>
      </c>
      <c r="L17" s="191">
        <v>-2.9249728964311847</v>
      </c>
      <c r="M17" s="192"/>
      <c r="N17" s="190">
        <v>410.16</v>
      </c>
      <c r="O17" s="191">
        <v>-2.2287907320445202</v>
      </c>
      <c r="P17" s="192"/>
      <c r="Q17" s="190">
        <v>436.06</v>
      </c>
      <c r="R17" s="191">
        <v>-0.75786886365187744</v>
      </c>
    </row>
    <row r="18" spans="1:28" s="60" customFormat="1">
      <c r="A18" s="61"/>
      <c r="B18" s="159"/>
      <c r="C18" s="157"/>
      <c r="D18" s="157"/>
      <c r="E18" s="159"/>
      <c r="F18" s="157"/>
      <c r="G18" s="59"/>
      <c r="H18" s="159"/>
      <c r="I18" s="157"/>
      <c r="J18" s="59"/>
      <c r="K18" s="160"/>
      <c r="L18" s="158"/>
      <c r="N18" s="160"/>
      <c r="O18" s="158"/>
      <c r="Q18" s="160"/>
      <c r="R18" s="158"/>
    </row>
    <row r="19" spans="1:28" s="60" customFormat="1" ht="15">
      <c r="A19" s="57" t="s">
        <v>126</v>
      </c>
      <c r="B19" s="159">
        <v>2798.68</v>
      </c>
      <c r="C19" s="157">
        <v>1.5062655278095041</v>
      </c>
      <c r="D19" s="157"/>
      <c r="E19" s="159">
        <v>2776.51</v>
      </c>
      <c r="F19" s="157">
        <v>0.2118644067796735</v>
      </c>
      <c r="G19" s="59"/>
      <c r="H19" s="159">
        <v>2608.4499999999998</v>
      </c>
      <c r="I19" s="157">
        <v>0.5682979207390102</v>
      </c>
      <c r="J19" s="59"/>
      <c r="K19" s="159">
        <v>2002.78</v>
      </c>
      <c r="L19" s="158">
        <v>0.15252059027968548</v>
      </c>
      <c r="N19" s="159">
        <v>1871.25</v>
      </c>
      <c r="O19" s="158">
        <v>0.20938875619866132</v>
      </c>
      <c r="Q19" s="159">
        <v>2488.5</v>
      </c>
      <c r="R19" s="158">
        <v>0.70454738597136701</v>
      </c>
      <c r="T19" s="63"/>
      <c r="V19" s="64"/>
      <c r="W19" s="63"/>
      <c r="Y19" s="65"/>
      <c r="Z19" s="63"/>
      <c r="AB19" s="65"/>
    </row>
    <row r="20" spans="1:28" s="60" customFormat="1">
      <c r="A20" s="151"/>
      <c r="B20" s="152"/>
      <c r="C20" s="153"/>
      <c r="D20" s="153"/>
      <c r="E20" s="152"/>
      <c r="F20" s="153"/>
      <c r="G20" s="153"/>
      <c r="H20" s="152"/>
      <c r="I20" s="153"/>
      <c r="J20" s="153"/>
      <c r="K20" s="154"/>
      <c r="L20" s="155"/>
      <c r="M20" s="156"/>
      <c r="N20" s="154"/>
      <c r="O20" s="155"/>
      <c r="P20" s="156"/>
      <c r="Q20" s="154"/>
      <c r="R20" s="155"/>
      <c r="T20" s="63"/>
      <c r="V20" s="64"/>
      <c r="W20" s="63"/>
      <c r="Y20" s="65"/>
      <c r="Z20" s="63"/>
      <c r="AB20" s="65"/>
    </row>
    <row r="21" spans="1:28" s="60" customFormat="1">
      <c r="A21" s="61"/>
      <c r="B21" s="58"/>
      <c r="C21" s="59"/>
      <c r="D21" s="59"/>
      <c r="E21" s="58"/>
      <c r="F21" s="59"/>
      <c r="G21" s="59"/>
      <c r="H21" s="58"/>
      <c r="I21" s="59"/>
      <c r="J21" s="59"/>
      <c r="K21" s="58"/>
      <c r="L21" s="59"/>
      <c r="M21" s="59"/>
      <c r="N21" s="58"/>
      <c r="O21" s="59"/>
      <c r="P21" s="59"/>
    </row>
    <row r="22" spans="1:28" s="60" customFormat="1" ht="15">
      <c r="A22" s="57" t="s">
        <v>124</v>
      </c>
    </row>
    <row r="23" spans="1:28" ht="15">
      <c r="A23" s="57" t="s">
        <v>125</v>
      </c>
    </row>
    <row r="25" spans="1:28">
      <c r="A25" s="51" t="s">
        <v>106</v>
      </c>
    </row>
  </sheetData>
  <mergeCells count="6">
    <mergeCell ref="Q3:R3"/>
    <mergeCell ref="B3:C3"/>
    <mergeCell ref="E3:F3"/>
    <mergeCell ref="H3:I3"/>
    <mergeCell ref="K3:L3"/>
    <mergeCell ref="N3:O3"/>
  </mergeCells>
  <pageMargins left="0.74803149606299213" right="0.74803149606299213" top="0.98425196850393704" bottom="0.98425196850393704" header="0.51181102362204722" footer="0.51181102362204722"/>
  <pageSetup paperSize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2015-10-22T08:15:11Z</cp:lastPrinted>
  <dcterms:created xsi:type="dcterms:W3CDTF">2010-09-06T13:50:34Z</dcterms:created>
  <dcterms:modified xsi:type="dcterms:W3CDTF">2016-02-10T11:24:54Z</dcterms:modified>
</cp:coreProperties>
</file>